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uturebuilt2.sharepoint.com/sites/FBuilt/Delte dokumenter/04. Kriterier og verktøy/01_Kriterier 2.0/03 Sirkulære nabolag/V3.0/Porteføljeverktøy/"/>
    </mc:Choice>
  </mc:AlternateContent>
  <xr:revisionPtr revIDLastSave="0" documentId="8_{3593A775-6D80-480B-AEB9-91C03069BAC4}" xr6:coauthVersionLast="47" xr6:coauthVersionMax="47" xr10:uidLastSave="{00000000-0000-0000-0000-000000000000}"/>
  <bookViews>
    <workbookView xWindow="7740" yWindow="5300" windowWidth="29320" windowHeight="19840" xr2:uid="{183693C8-6482-41EA-AD3D-44183CA45996}"/>
  </bookViews>
  <sheets>
    <sheet name="Om verktøyet" sheetId="15" r:id="rId1"/>
    <sheet name="Inndata og Resultater" sheetId="30" r:id="rId2"/>
    <sheet name="Eksempel" sheetId="31" r:id="rId3"/>
    <sheet name="Data" sheetId="28" r:id="rId4"/>
  </sheets>
  <externalReferences>
    <externalReference r:id="rId5"/>
  </externalReferences>
  <definedNames>
    <definedName name="_21_Grunn_og__fundamenter">#REF!</definedName>
    <definedName name="_21_Grunn_og_fundamenter">#REF!</definedName>
    <definedName name="_22_Bæresystemer">#REF!</definedName>
    <definedName name="_23_Yttervegger">#REF!</definedName>
    <definedName name="_24_Innervegger">#REF!</definedName>
    <definedName name="_25_Dekker">#REF!</definedName>
    <definedName name="_26_Yttertak">#REF!</definedName>
    <definedName name="_27_Fast_inventar">#REF!</definedName>
    <definedName name="_28_Trapper__balkonger__m.m.">#REF!</definedName>
    <definedName name="_28_Trapper_balkonger_mm">#REF!</definedName>
    <definedName name="_ftn1" localSheetId="2">Eksempel!$Q$21</definedName>
    <definedName name="_ftn1" localSheetId="1">'Inndata og Resultater'!$Q$21</definedName>
    <definedName name="_ftnref1" localSheetId="2">Eksempel!$Q$18</definedName>
    <definedName name="_ftnref1" localSheetId="1">'Inndata og Resultater'!$Q$18</definedName>
    <definedName name="Building_types">'[1]Klassifikasjon underlag'!$J$4:$J$16</definedName>
    <definedName name="Danmark">#REF!</definedName>
    <definedName name="Finest_split">'[1]Klassifikasjon underlag'!$C$4:$C$23</definedName>
    <definedName name="lakdjsf">#REF!</definedName>
    <definedName name="Norge">#REF!</definedName>
    <definedName name="SIRKindeks" localSheetId="2">Eksempel!#REF!</definedName>
    <definedName name="SIRKindeks" localSheetId="1">'Inndata og Resultater'!#REF!</definedName>
    <definedName name="SIRKindeks">#REF!</definedName>
    <definedName name="Sverige">#REF!</definedName>
    <definedName name="TOTVEKT" comment="Total Byggevekt (kg)">#REF!</definedName>
    <definedName name="Years">'[1]Klassifikasjon underlag'!$W$4:$W$13</definedName>
    <definedName name="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30" l="1"/>
  <c r="P28" i="30" l="1"/>
  <c r="P34" i="30"/>
  <c r="P22" i="30"/>
  <c r="L28" i="30" l="1"/>
  <c r="L34" i="30"/>
  <c r="J28" i="30"/>
  <c r="K28" i="30"/>
  <c r="J34" i="30"/>
  <c r="K34" i="30"/>
  <c r="I41" i="30"/>
  <c r="J41" i="30"/>
  <c r="K41" i="30"/>
  <c r="L41" i="30"/>
  <c r="M41" i="30"/>
  <c r="N41" i="30"/>
  <c r="O41" i="30"/>
  <c r="P41" i="30"/>
  <c r="O18" i="30" l="1"/>
  <c r="R30" i="30"/>
  <c r="R26" i="30"/>
  <c r="R25" i="30"/>
  <c r="R24" i="30"/>
  <c r="R27" i="30"/>
  <c r="R23" i="30"/>
  <c r="T23" i="30"/>
  <c r="T30" i="30"/>
  <c r="J39" i="30"/>
  <c r="O18" i="31" l="1"/>
  <c r="D10" i="30"/>
  <c r="E10" i="30"/>
  <c r="L10" i="30"/>
  <c r="D11" i="30"/>
  <c r="E11" i="30"/>
  <c r="L11" i="30"/>
  <c r="D12" i="30"/>
  <c r="E12" i="30"/>
  <c r="L12" i="30"/>
  <c r="D13" i="30"/>
  <c r="E13" i="30"/>
  <c r="L13" i="30"/>
  <c r="D14" i="30"/>
  <c r="E14" i="30"/>
  <c r="L14" i="30"/>
  <c r="D15" i="30"/>
  <c r="E15" i="30"/>
  <c r="L15" i="30"/>
  <c r="D16" i="30"/>
  <c r="E16" i="30"/>
  <c r="L16" i="30"/>
  <c r="D17" i="30"/>
  <c r="E17" i="30"/>
  <c r="L17" i="30"/>
  <c r="J41" i="31"/>
  <c r="F11" i="31" s="1"/>
  <c r="H11" i="31" s="1"/>
  <c r="I41" i="31"/>
  <c r="F10" i="31" s="1"/>
  <c r="H10" i="31" s="1"/>
  <c r="I43" i="31" s="1"/>
  <c r="F17" i="31"/>
  <c r="F16" i="31"/>
  <c r="F15" i="31"/>
  <c r="H15" i="31" s="1"/>
  <c r="F14" i="31"/>
  <c r="F13" i="31"/>
  <c r="F12" i="31"/>
  <c r="H17" i="31"/>
  <c r="H16" i="31"/>
  <c r="H14" i="31"/>
  <c r="T23" i="31"/>
  <c r="O17" i="31"/>
  <c r="L17" i="31"/>
  <c r="E17" i="31"/>
  <c r="D17" i="31"/>
  <c r="O16" i="31"/>
  <c r="L16" i="31"/>
  <c r="E16" i="31"/>
  <c r="D16" i="31"/>
  <c r="O15" i="31"/>
  <c r="L15" i="31"/>
  <c r="E15" i="31"/>
  <c r="D15" i="31"/>
  <c r="O14" i="31"/>
  <c r="L14" i="31"/>
  <c r="E14" i="31"/>
  <c r="D14" i="31"/>
  <c r="O13" i="31"/>
  <c r="L13" i="31"/>
  <c r="E13" i="31"/>
  <c r="D13" i="31"/>
  <c r="O12" i="31"/>
  <c r="L12" i="31"/>
  <c r="E12" i="31"/>
  <c r="D12" i="31"/>
  <c r="O11" i="31"/>
  <c r="L11" i="31"/>
  <c r="L18" i="31" s="1"/>
  <c r="E11" i="31"/>
  <c r="D11" i="31"/>
  <c r="O10" i="31"/>
  <c r="L10" i="31"/>
  <c r="E10" i="31"/>
  <c r="D10" i="31"/>
  <c r="L41" i="31"/>
  <c r="P39" i="31"/>
  <c r="O39" i="31"/>
  <c r="N39" i="31"/>
  <c r="M39" i="31"/>
  <c r="L39" i="31"/>
  <c r="K39" i="31"/>
  <c r="J39" i="31"/>
  <c r="I39" i="31"/>
  <c r="R38" i="31"/>
  <c r="R37" i="31"/>
  <c r="G37" i="31"/>
  <c r="T36" i="31"/>
  <c r="R36" i="31"/>
  <c r="G36" i="31"/>
  <c r="P41" i="31" s="1"/>
  <c r="P34" i="31"/>
  <c r="O34" i="31"/>
  <c r="N34" i="31"/>
  <c r="M34" i="31"/>
  <c r="L34" i="31"/>
  <c r="K34" i="31"/>
  <c r="J34" i="31"/>
  <c r="I34" i="31"/>
  <c r="R33" i="31"/>
  <c r="R32" i="31"/>
  <c r="R31" i="31"/>
  <c r="T30" i="31"/>
  <c r="R30" i="31"/>
  <c r="P28" i="31"/>
  <c r="O28" i="31"/>
  <c r="N28" i="31"/>
  <c r="M28" i="31"/>
  <c r="L28" i="31"/>
  <c r="K28" i="31"/>
  <c r="J28" i="31"/>
  <c r="I28" i="31"/>
  <c r="R27" i="31"/>
  <c r="R26" i="31"/>
  <c r="R25" i="31"/>
  <c r="R24" i="31"/>
  <c r="R23" i="31"/>
  <c r="P22" i="31"/>
  <c r="O22" i="31"/>
  <c r="N22" i="31"/>
  <c r="M22" i="31"/>
  <c r="L22" i="31"/>
  <c r="K22" i="31"/>
  <c r="J22" i="31"/>
  <c r="I22" i="31"/>
  <c r="H12" i="31" l="1"/>
  <c r="H13" i="31"/>
  <c r="L43" i="31" s="1"/>
  <c r="X23" i="31"/>
  <c r="R34" i="31"/>
  <c r="R28" i="31"/>
  <c r="P43" i="31"/>
  <c r="D18" i="31"/>
  <c r="E18" i="31"/>
  <c r="J43" i="31"/>
  <c r="K41" i="31"/>
  <c r="K43" i="31" s="1"/>
  <c r="M41" i="31"/>
  <c r="M43" i="31" s="1"/>
  <c r="N41" i="31"/>
  <c r="N43" i="31" s="1"/>
  <c r="O41" i="31"/>
  <c r="O43" i="31" s="1"/>
  <c r="P39" i="30"/>
  <c r="O39" i="30"/>
  <c r="N39" i="30"/>
  <c r="M39" i="30"/>
  <c r="L39" i="30"/>
  <c r="K39" i="30"/>
  <c r="I39" i="30"/>
  <c r="R38" i="30"/>
  <c r="R37" i="30"/>
  <c r="G37" i="30"/>
  <c r="R36" i="30"/>
  <c r="G36" i="30"/>
  <c r="O34" i="30"/>
  <c r="N34" i="30"/>
  <c r="M34" i="30"/>
  <c r="I34" i="30"/>
  <c r="R33" i="30"/>
  <c r="R32" i="30"/>
  <c r="R31" i="30"/>
  <c r="O28" i="30"/>
  <c r="N28" i="30"/>
  <c r="M28" i="30"/>
  <c r="I28" i="30"/>
  <c r="O22" i="30"/>
  <c r="N22" i="30"/>
  <c r="M22" i="30"/>
  <c r="L22" i="30"/>
  <c r="K22" i="30"/>
  <c r="J22" i="30"/>
  <c r="I22" i="30"/>
  <c r="L18" i="30"/>
  <c r="D35" i="28"/>
  <c r="D36" i="28"/>
  <c r="D37" i="28"/>
  <c r="D38" i="28"/>
  <c r="D39" i="28"/>
  <c r="D40" i="28"/>
  <c r="D41" i="28"/>
  <c r="D42" i="28"/>
  <c r="D34" i="28"/>
  <c r="D25" i="28"/>
  <c r="D26" i="28"/>
  <c r="D27" i="28"/>
  <c r="D28" i="28"/>
  <c r="D29" i="28"/>
  <c r="D30" i="28"/>
  <c r="D31" i="28"/>
  <c r="D32" i="28"/>
  <c r="D24" i="28"/>
  <c r="C33" i="28"/>
  <c r="F23" i="28"/>
  <c r="F43" i="28"/>
  <c r="F13" i="28"/>
  <c r="C8" i="28"/>
  <c r="F17" i="30" l="1"/>
  <c r="H17" i="30" s="1"/>
  <c r="P43" i="30" s="1"/>
  <c r="F10" i="30"/>
  <c r="H10" i="30" s="1"/>
  <c r="I43" i="30" s="1"/>
  <c r="F11" i="30"/>
  <c r="H11" i="30" s="1"/>
  <c r="J43" i="30" s="1"/>
  <c r="F12" i="30"/>
  <c r="H12" i="30" s="1"/>
  <c r="K43" i="30" s="1"/>
  <c r="F13" i="30"/>
  <c r="H13" i="30" s="1"/>
  <c r="L43" i="30" s="1"/>
  <c r="T36" i="30"/>
  <c r="X23" i="30" s="1"/>
  <c r="F15" i="30"/>
  <c r="H15" i="30" s="1"/>
  <c r="N43" i="30" s="1"/>
  <c r="F16" i="30"/>
  <c r="H16" i="30" s="1"/>
  <c r="O43" i="30" s="1"/>
  <c r="R34" i="30"/>
  <c r="R28" i="30"/>
  <c r="H18" i="31"/>
  <c r="Z41" i="31" s="1"/>
  <c r="F18" i="31"/>
  <c r="Z23" i="31" s="1"/>
  <c r="D18" i="30"/>
  <c r="E18" i="30"/>
  <c r="E4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13" i="28"/>
  <c r="F42" i="28" l="1"/>
  <c r="C42" i="28"/>
  <c r="F41" i="28"/>
  <c r="C41" i="28"/>
  <c r="F40" i="28"/>
  <c r="C40" i="28"/>
  <c r="F39" i="28"/>
  <c r="C39" i="28"/>
  <c r="F38" i="28"/>
  <c r="C38" i="28"/>
  <c r="F37" i="28"/>
  <c r="C37" i="28"/>
  <c r="F36" i="28"/>
  <c r="C36" i="28"/>
  <c r="F35" i="28"/>
  <c r="C35" i="28"/>
  <c r="F34" i="28"/>
  <c r="C34" i="28"/>
  <c r="F33" i="28"/>
  <c r="F32" i="28"/>
  <c r="C32" i="28"/>
  <c r="F31" i="28"/>
  <c r="C31" i="28"/>
  <c r="F30" i="28"/>
  <c r="C30" i="28"/>
  <c r="F29" i="28"/>
  <c r="C29" i="28"/>
  <c r="C28" i="28"/>
  <c r="F27" i="28"/>
  <c r="C27" i="28"/>
  <c r="F26" i="28"/>
  <c r="C26" i="28"/>
  <c r="F25" i="28"/>
  <c r="C25" i="28"/>
  <c r="F24" i="28"/>
  <c r="C24" i="28"/>
  <c r="D22" i="28"/>
  <c r="F22" i="28" s="1"/>
  <c r="C22" i="28"/>
  <c r="D21" i="28"/>
  <c r="C21" i="28"/>
  <c r="D20" i="28"/>
  <c r="F20" i="28" s="1"/>
  <c r="C20" i="28"/>
  <c r="D19" i="28"/>
  <c r="C19" i="28"/>
  <c r="D18" i="28"/>
  <c r="C18" i="28"/>
  <c r="D17" i="28"/>
  <c r="F17" i="28" s="1"/>
  <c r="C17" i="28"/>
  <c r="D16" i="28"/>
  <c r="F16" i="28" s="1"/>
  <c r="C16" i="28"/>
  <c r="D15" i="28"/>
  <c r="F15" i="28" s="1"/>
  <c r="C15" i="28"/>
  <c r="D14" i="28"/>
  <c r="C14" i="28"/>
  <c r="F18" i="28" l="1"/>
  <c r="F14" i="28"/>
  <c r="F19" i="28"/>
  <c r="F28" i="28"/>
  <c r="F21" i="28"/>
  <c r="F14" i="30" l="1"/>
  <c r="F18" i="30" s="1"/>
  <c r="H14" i="30" l="1"/>
  <c r="M43" i="30" l="1"/>
  <c r="H18" i="30"/>
  <c r="Z41" i="30" s="1"/>
</calcChain>
</file>

<file path=xl/sharedStrings.xml><?xml version="1.0" encoding="utf-8"?>
<sst xmlns="http://schemas.openxmlformats.org/spreadsheetml/2006/main" count="179" uniqueCount="110">
  <si>
    <t>Beregningsverktøy for FutureBuilt Sirkulær - For prosjektporteføljer og områder</t>
  </si>
  <si>
    <t>Dette verktøyet er et tilleggsverktøy for FutureBuilt Sirkulær for framstilling av resultater med flere bygninger</t>
  </si>
  <si>
    <t>Verktøyet er utviklet av FutureBuilt.</t>
  </si>
  <si>
    <t>Første publikasjon: 10.03.2025</t>
  </si>
  <si>
    <t>Revidert: 15.10.2025</t>
  </si>
  <si>
    <t>Om verktøyet og tolkning av resultater</t>
  </si>
  <si>
    <t>Dersom man ønsker å benytte reelle verdier fra sirkulære forbildeprosjekter, skal FutureBuilt Sirkulær beregningsverktøy benyttes</t>
  </si>
  <si>
    <t>Dersom man ønsker å kun estimere en portefølje, et kvartal, et område kan man fylle inn fiktive verdier etter ambisjonsnivå</t>
  </si>
  <si>
    <t xml:space="preserve">Tolkning av resultater er nederst på siden. </t>
  </si>
  <si>
    <t>Figur 1: Bygningsinformasjon</t>
  </si>
  <si>
    <t>Steg 1:</t>
  </si>
  <si>
    <t>a.</t>
  </si>
  <si>
    <t>Fyll inn prosjektnavn og ferdigstillelsesår som vist i figuren til høyre, i arkfanen for "Inndata"</t>
  </si>
  <si>
    <t>Ved å fylle inn ferdigstillelsesår vil du få beregnet hva bransjekurven og FutureBuilt Sirkulær sin måloppnåelse for enkeltbyggene er.</t>
  </si>
  <si>
    <t>Metode 1: Estimerte verdier</t>
  </si>
  <si>
    <t xml:space="preserve">Dersom du har et mål om enkeltbyggets overordnede indeks, kan du overskrive de oransje feltene nederst i kalkulatoren. </t>
  </si>
  <si>
    <r>
      <t xml:space="preserve">Du trenger da </t>
    </r>
    <r>
      <rPr>
        <i/>
        <sz val="11"/>
        <color theme="3" tint="-0.499984740745262"/>
        <rFont val="Helvetica Light"/>
        <family val="2"/>
      </rPr>
      <t>ikke</t>
    </r>
    <r>
      <rPr>
        <sz val="11"/>
        <color theme="3" tint="-0.499984740745262"/>
        <rFont val="Helvetica Light"/>
        <family val="2"/>
      </rPr>
      <t xml:space="preserve"> fylle inn de lysegule feltene som vist i figuren under. Feltene her kan stå helt tomme. </t>
    </r>
  </si>
  <si>
    <t xml:space="preserve">Differansen mellom bransjekurven beregnes automatisk i grå felter, som vist under. </t>
  </si>
  <si>
    <t xml:space="preserve">Ved å overkrive dataene her har du en forenklet metode, for å vurdere samlet måloppnåelse. </t>
  </si>
  <si>
    <t xml:space="preserve">Dersom du ønsker en mer konkret metode, se metode 2 under. </t>
  </si>
  <si>
    <t>Metode 2: Detaljert beregning</t>
  </si>
  <si>
    <t>Metoden brukes dersom du har mer informasjon om f.eks fyllmassene i enkeltprosjektene, om det er stor grad av bevaring eller om det er høye ambisjoner om ombruk.</t>
  </si>
  <si>
    <t xml:space="preserve">Dersom du har fullstendige beregninger fra et annet prosjekt, kan også kalkulaotrverdiene derfra fylles inn i prosjektkollonnen. </t>
  </si>
  <si>
    <t>Fyll inn prosentene manuelt. Summen av bygning og fyllmasser skal være 100 %. Bygning i fremtid kan være over 100 %.</t>
  </si>
  <si>
    <t>Dersom du har færre enn åtte prosjekter, sørg for at det ikke er noen verdier i inndatafanen for bygget øverst, og heller ikke i prosjektkollonnen som vist i figuren under. Antall bygg må også justeres</t>
  </si>
  <si>
    <t>Tolkning av resultater</t>
  </si>
  <si>
    <t xml:space="preserve">Byggindeks: </t>
  </si>
  <si>
    <t>Byggindeksen nederst viser et enkeltbyggs sirkularitetsindeks. Det er denne indeksen man kjenner fra Sirkulære Bygg-kriteriene</t>
  </si>
  <si>
    <t>Måloppnåelse:</t>
  </si>
  <si>
    <t xml:space="preserve">Denne verdien ser byggindeksen i sammenheng med ferdigstillelsesår. </t>
  </si>
  <si>
    <t xml:space="preserve">Et bygg som bygges i 2025 har lavere sirkulære ambisjonskrav forhold til bransjekurven enn et bygg som byges i 2035. </t>
  </si>
  <si>
    <t xml:space="preserve">Dette tallet viser hvor godt bygget gjør seg i forhold til bransjekurven med stadig innskjerpende mål. </t>
  </si>
  <si>
    <t>Samlet:</t>
  </si>
  <si>
    <t>I disse feltene kan man se hvor mange %-andel av porteføljen som er ombrukt, bevart, gjenvunnet og nytt.</t>
  </si>
  <si>
    <t>Samlet byggindeks:</t>
  </si>
  <si>
    <t>Den samlede byggindeksen viser porteføljens gjennomsnittsindeks. Denne kan sammenliknes med Byggindeks som beskrevet over.</t>
  </si>
  <si>
    <t>Denne verdien er ikke avhengig av ferdigstillelsesår, kun en sammenstilling over byggenes indeks samlet.</t>
  </si>
  <si>
    <t xml:space="preserve">Vektet måloppnåelse: </t>
  </si>
  <si>
    <t xml:space="preserve">Dette tallet viser porteføljens samlede måloppnåelse, og er vektet etter enkeltbyggenes størrelse. </t>
  </si>
  <si>
    <t xml:space="preserve">Det betyr at et stort bygg (som veier mye)  med en lav indeks påvirker tallet mer enn et lite bygg som veier lite, med høy indeks gjør. </t>
  </si>
  <si>
    <t>Dette tallet må sees i sammenheng med "Samlet måloppnåelse mot bransjekurven" (se under) for å vite hvordan man ligger ann som portefølje i forhold til dagens praksis fremskrevet med norges klimamål.</t>
  </si>
  <si>
    <t>Samlet måloppnåelse:</t>
  </si>
  <si>
    <t xml:space="preserve">Dette tallet ser differansenmellom "Vektet måloppnåelse" og en vektet bransjekurve. </t>
  </si>
  <si>
    <t>Er tallet over 0% er man bedre enn bransjekurven</t>
  </si>
  <si>
    <t>Er tallet under 0 % er man bak bransjekurven.</t>
  </si>
  <si>
    <t>FutureBuilt Sirkulær:</t>
  </si>
  <si>
    <t xml:space="preserve">Denne figuren viser hvordan bransjen stadig må omstilles en sirkulærøkonomi. FutureBuilts krav skjerpes over tid, og fullverdige forbildeprosjekter skal ligge mellom mørk blå og lyt blå felt, som representerer 50 % bedre enn en bransje som tar parisavtalen og norges sirkulære ambisjoner på alvor. </t>
  </si>
  <si>
    <t>FutureBuilt Sirkulære Porteføljer:</t>
  </si>
  <si>
    <t>Denne figuren viser stolpevis hvordan man ligger ann i forhold til bransjekurven. Jo høyere stolpe, jo høyere grad av sirkularitet.</t>
  </si>
  <si>
    <t xml:space="preserve">Gul horisontal linje viser FutureBuilt krav, gitt ferdigstillelsesår. Oransje horisontal linje viser bransjen som tar parisavtalen på alvor. </t>
  </si>
  <si>
    <t>Inndata for porteføljer og områder</t>
  </si>
  <si>
    <t>Dette siden viser en samlet oversikt over prosjekter i en portefølje med sirkulære ambisjoner</t>
  </si>
  <si>
    <t>Fyll inn prosjektinformasjon om navn og ferdigstillelsesår, samt vekt og bevart/transformert opprinnelig areal i gule felter under.</t>
  </si>
  <si>
    <t>Videre metode er beskrevet arkfanen "Om verktøyet"</t>
  </si>
  <si>
    <t>Om porteføljen</t>
  </si>
  <si>
    <t>Prosjektambisjon</t>
  </si>
  <si>
    <t>Beregnet måloppnåelse</t>
  </si>
  <si>
    <t>Vekt</t>
  </si>
  <si>
    <t>Eksisterende gulvareal</t>
  </si>
  <si>
    <t>Prosjekt</t>
  </si>
  <si>
    <t>Ferdigstillelse</t>
  </si>
  <si>
    <t>Bransjekurven</t>
  </si>
  <si>
    <t>FB Sirkulær</t>
  </si>
  <si>
    <t>Byggenes indeks</t>
  </si>
  <si>
    <t>Differanse</t>
  </si>
  <si>
    <t>Bygning</t>
  </si>
  <si>
    <t>Fyllmasser</t>
  </si>
  <si>
    <t>Sum</t>
  </si>
  <si>
    <t>BRA</t>
  </si>
  <si>
    <t>Bevart</t>
  </si>
  <si>
    <t>%</t>
  </si>
  <si>
    <t>Byggene samlet</t>
  </si>
  <si>
    <t>Minimum 50 % av eksisterende bygningsmasse (gulvareal)  skal bevares eller transformeres.</t>
  </si>
  <si>
    <t>Antall bygg</t>
  </si>
  <si>
    <t>Tiltak</t>
  </si>
  <si>
    <t>Vektings-faktor</t>
  </si>
  <si>
    <t>% -andel av totalvekt*</t>
  </si>
  <si>
    <t>Samlet Sirkularitet per del</t>
  </si>
  <si>
    <t>Samlet byggindeks</t>
  </si>
  <si>
    <t xml:space="preserve">Vektet Måloppnåelse
</t>
  </si>
  <si>
    <t>Samlet</t>
  </si>
  <si>
    <t>Nåtid</t>
  </si>
  <si>
    <t>Ombrukt</t>
  </si>
  <si>
    <t>Overskudd</t>
  </si>
  <si>
    <t>Gjenvunnet</t>
  </si>
  <si>
    <t>Nytt</t>
  </si>
  <si>
    <t>Fremtid</t>
  </si>
  <si>
    <t>Ombrukbarhet</t>
  </si>
  <si>
    <t>Gjenvinnbarhet</t>
  </si>
  <si>
    <t>Avfall</t>
  </si>
  <si>
    <t>* Totalvekten av ferdig bygg</t>
  </si>
  <si>
    <t>Byggindeks</t>
  </si>
  <si>
    <t>Samlet måloppnåelse mot bransjekurven</t>
  </si>
  <si>
    <t>Måloppnåelse mot bransjekurven</t>
  </si>
  <si>
    <t>Prosjekt 1</t>
  </si>
  <si>
    <t>Prosjekt 2</t>
  </si>
  <si>
    <t>Prosjekt 3</t>
  </si>
  <si>
    <t>Prosjekt 4</t>
  </si>
  <si>
    <t>Prosjekt 5</t>
  </si>
  <si>
    <t>Prosjekt 6</t>
  </si>
  <si>
    <t>Prosjekt 7</t>
  </si>
  <si>
    <t>Prosjekt 8</t>
  </si>
  <si>
    <t>Bakgrunnsdata</t>
  </si>
  <si>
    <t>Til figur</t>
  </si>
  <si>
    <t>År</t>
  </si>
  <si>
    <t>Bransjestandard</t>
  </si>
  <si>
    <t>Minimum</t>
  </si>
  <si>
    <t>FutureBuilt sirkulær</t>
  </si>
  <si>
    <t>Til beregning</t>
  </si>
  <si>
    <t>FutureBuilt Sirkulær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</si>
</sst>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\ %"/>
    <numFmt numFmtId="166" formatCode="_(* #,##0_);_(* \(#,##0\);_(* &quot;-&quot;??_);_(@_)"/>
  </numFmts>
  <fonts count="49">
    <font>
      <sz val="10"/>
      <color rgb="FF000000"/>
      <name val="Helvetica"/>
      <scheme val="minor"/>
    </font>
    <font>
      <sz val="8"/>
      <name val="Helvetica"/>
      <family val="2"/>
      <scheme val="minor"/>
    </font>
    <font>
      <sz val="18"/>
      <color theme="3"/>
      <name val="Replica"/>
      <family val="2"/>
      <scheme val="major"/>
    </font>
    <font>
      <b/>
      <sz val="11"/>
      <color theme="3"/>
      <name val="Helvetica"/>
      <family val="2"/>
      <scheme val="minor"/>
    </font>
    <font>
      <sz val="11"/>
      <color theme="3" tint="-0.499984740745262"/>
      <name val="Avenir"/>
      <family val="2"/>
    </font>
    <font>
      <sz val="10"/>
      <color rgb="FF000000"/>
      <name val="Helvetica"/>
      <family val="2"/>
      <scheme val="minor"/>
    </font>
    <font>
      <b/>
      <sz val="11"/>
      <color rgb="FFFA7D00"/>
      <name val="Calibri Light"/>
      <family val="2"/>
    </font>
    <font>
      <sz val="11"/>
      <color rgb="FF000000"/>
      <name val="Calibri Light"/>
      <family val="2"/>
    </font>
    <font>
      <i/>
      <sz val="11"/>
      <color rgb="FF000000"/>
      <name val="Calibri Light"/>
      <family val="2"/>
    </font>
    <font>
      <sz val="10"/>
      <name val="Arial"/>
      <family val="2"/>
    </font>
    <font>
      <sz val="10"/>
      <color rgb="FF000000"/>
      <name val="Helvetica"/>
      <family val="2"/>
      <scheme val="minor"/>
    </font>
    <font>
      <b/>
      <sz val="9"/>
      <color rgb="FF000000"/>
      <name val="HELVETICA LIGHT"/>
      <family val="2"/>
    </font>
    <font>
      <sz val="9"/>
      <color rgb="FF000000"/>
      <name val="HELVETICA LIGHT"/>
      <family val="2"/>
    </font>
    <font>
      <sz val="18"/>
      <color theme="3" tint="-0.499984740745262"/>
      <name val="Helvetica Light"/>
      <family val="2"/>
    </font>
    <font>
      <u/>
      <sz val="22"/>
      <color theme="3" tint="-0.499984740745262"/>
      <name val="Helvetica Light"/>
      <family val="2"/>
    </font>
    <font>
      <u/>
      <sz val="24"/>
      <color theme="3" tint="-0.499984740745262"/>
      <name val="Helvetica Light"/>
      <family val="2"/>
    </font>
    <font>
      <sz val="10"/>
      <color theme="3" tint="-0.499984740745262"/>
      <name val="Helvetica Light"/>
      <family val="2"/>
    </font>
    <font>
      <sz val="11"/>
      <color theme="3" tint="-0.499984740745262"/>
      <name val="Helvetica Light"/>
      <family val="2"/>
    </font>
    <font>
      <b/>
      <sz val="10"/>
      <color theme="3" tint="-0.499984740745262"/>
      <name val="Helvetica Light"/>
      <family val="2"/>
    </font>
    <font>
      <u/>
      <sz val="18"/>
      <color theme="3" tint="-0.499984740745262"/>
      <name val="Helvetica Light"/>
      <family val="2"/>
    </font>
    <font>
      <u/>
      <sz val="10"/>
      <color theme="3" tint="-0.499984740745262"/>
      <name val="Helvetica Light"/>
      <family val="2"/>
    </font>
    <font>
      <sz val="8"/>
      <color theme="3" tint="-0.499984740745262"/>
      <name val="Helvetica Light"/>
      <family val="2"/>
    </font>
    <font>
      <u/>
      <sz val="11"/>
      <color theme="3" tint="-0.499984740745262"/>
      <name val="Helvetica Light"/>
      <family val="2"/>
    </font>
    <font>
      <u/>
      <sz val="12"/>
      <color theme="3" tint="-0.499984740745262"/>
      <name val="Helvetica Light"/>
      <family val="2"/>
    </font>
    <font>
      <sz val="11"/>
      <color theme="1"/>
      <name val="Helvetica Light"/>
      <family val="2"/>
    </font>
    <font>
      <sz val="12"/>
      <color theme="3" tint="-0.499984740745262"/>
      <name val="Helvetica Light"/>
      <family val="2"/>
    </font>
    <font>
      <i/>
      <sz val="11"/>
      <color theme="3" tint="-0.499984740745262"/>
      <name val="Helvetica Light"/>
      <family val="2"/>
    </font>
    <font>
      <sz val="10"/>
      <color theme="3"/>
      <name val="Helvetica Light"/>
      <family val="2"/>
    </font>
    <font>
      <u/>
      <sz val="18"/>
      <color rgb="FF000000"/>
      <name val="Helvetica Light"/>
      <family val="2"/>
    </font>
    <font>
      <sz val="10"/>
      <color rgb="FF000000"/>
      <name val="Helvetica Light"/>
      <family val="2"/>
    </font>
    <font>
      <u/>
      <sz val="10"/>
      <color rgb="FF000000"/>
      <name val="Helvetica Light"/>
      <family val="2"/>
    </font>
    <font>
      <sz val="9"/>
      <color theme="3" tint="-0.499984740745262"/>
      <name val="Helvetica Light"/>
      <family val="2"/>
    </font>
    <font>
      <u/>
      <sz val="28"/>
      <color theme="3" tint="-0.499984740745262"/>
      <name val="Helvetica Light"/>
      <family val="2"/>
    </font>
    <font>
      <u/>
      <sz val="14"/>
      <color theme="3" tint="-0.499984740745262"/>
      <name val="Helvetica Light"/>
      <family val="2"/>
    </font>
    <font>
      <sz val="11"/>
      <color rgb="FF112F2E"/>
      <name val="Helvetica Light"/>
      <family val="2"/>
    </font>
    <font>
      <sz val="9"/>
      <color theme="1"/>
      <name val="Helvetica Light"/>
      <family val="2"/>
    </font>
    <font>
      <sz val="9"/>
      <color rgb="FF112F2E"/>
      <name val="Helvetica Light"/>
      <family val="2"/>
    </font>
    <font>
      <b/>
      <sz val="9"/>
      <color theme="3" tint="-0.499984740745262"/>
      <name val="Helvetica Light"/>
      <family val="2"/>
    </font>
    <font>
      <i/>
      <sz val="9"/>
      <color theme="3" tint="-0.499984740745262"/>
      <name val="Helvetica Light"/>
      <family val="2"/>
    </font>
    <font>
      <i/>
      <sz val="7"/>
      <color theme="3" tint="-0.499984740745262"/>
      <name val="Helvetica Light"/>
      <family val="2"/>
    </font>
    <font>
      <sz val="7"/>
      <color theme="3" tint="-0.499984740745262"/>
      <name val="Helvetica Light"/>
      <family val="2"/>
    </font>
    <font>
      <u/>
      <sz val="18"/>
      <color theme="1"/>
      <name val="Helvetica Light"/>
      <family val="2"/>
    </font>
    <font>
      <sz val="10"/>
      <color theme="1"/>
      <name val="Helvetica Light"/>
      <family val="2"/>
    </font>
    <font>
      <sz val="20"/>
      <color theme="3" tint="-0.499984740745262"/>
      <name val="Helvetica Light"/>
      <family val="2"/>
    </font>
    <font>
      <u/>
      <sz val="10"/>
      <color theme="1"/>
      <name val="Helvetica Light"/>
      <family val="2"/>
    </font>
    <font>
      <sz val="14"/>
      <color theme="3" tint="-0.499984740745262"/>
      <name val="Helvetica Light"/>
      <family val="2"/>
    </font>
    <font>
      <sz val="16"/>
      <color rgb="FF112F2E"/>
      <name val="Helvetica Light"/>
      <family val="2"/>
    </font>
    <font>
      <b/>
      <sz val="9"/>
      <color theme="3" tint="-0.499984740745262"/>
      <name val="Helvetica Light"/>
    </font>
    <font>
      <sz val="10"/>
      <color rgb="FF112F2E"/>
      <name val="Helvetica Light"/>
      <family val="2"/>
    </font>
  </fonts>
  <fills count="3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rgb="FFCCCCCC"/>
      </patternFill>
    </fill>
    <fill>
      <patternFill patternType="solid">
        <fgColor theme="4"/>
        <bgColor rgb="FFCCCCCC"/>
      </patternFill>
    </fill>
    <fill>
      <patternFill patternType="solid">
        <fgColor theme="5"/>
        <bgColor rgb="FFFFF2CC"/>
      </patternFill>
    </fill>
    <fill>
      <patternFill patternType="solid">
        <fgColor theme="2"/>
        <bgColor rgb="FFA9D08E"/>
      </patternFill>
    </fill>
    <fill>
      <patternFill patternType="solid">
        <fgColor theme="8" tint="-9.9978637043366805E-2"/>
        <bgColor rgb="FFE7E6E6"/>
      </patternFill>
    </fill>
    <fill>
      <patternFill patternType="solid">
        <fgColor theme="4" tint="0.59999389629810485"/>
        <bgColor rgb="FFF3F3F3"/>
      </patternFill>
    </fill>
    <fill>
      <patternFill patternType="solid">
        <fgColor theme="4" tint="0.59999389629810485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CC"/>
      </patternFill>
    </fill>
    <fill>
      <patternFill patternType="solid">
        <fgColor rgb="FFFFF0C3"/>
        <bgColor rgb="FFFFF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rgb="FFF3F3F3"/>
      </patternFill>
    </fill>
    <fill>
      <patternFill patternType="solid">
        <fgColor theme="8"/>
        <bgColor rgb="FF000000"/>
      </patternFill>
    </fill>
    <fill>
      <patternFill patternType="solid">
        <fgColor rgb="FFA5C3E1"/>
        <bgColor rgb="FF000000"/>
      </patternFill>
    </fill>
    <fill>
      <patternFill patternType="solid">
        <fgColor rgb="FFA5C3E1"/>
        <bgColor rgb="FFCCCCCC"/>
      </patternFill>
    </fill>
    <fill>
      <patternFill patternType="solid">
        <fgColor rgb="FFECF2F9"/>
        <bgColor rgb="FF000000"/>
      </patternFill>
    </fill>
    <fill>
      <patternFill patternType="solid">
        <fgColor rgb="FF7DC4BE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">
    <xf numFmtId="0" fontId="0" fillId="0" borderId="0"/>
    <xf numFmtId="0" fontId="7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1" fontId="4" fillId="0" borderId="0">
      <alignment horizontal="left" vertical="center"/>
    </xf>
    <xf numFmtId="9" fontId="5" fillId="0" borderId="0" applyFont="0" applyFill="0" applyBorder="0" applyAlignment="0" applyProtection="0"/>
    <xf numFmtId="0" fontId="6" fillId="2" borderId="2" applyNumberFormat="0" applyAlignment="0" applyProtection="0"/>
    <xf numFmtId="0" fontId="8" fillId="0" borderId="0"/>
    <xf numFmtId="0" fontId="7" fillId="3" borderId="0"/>
    <xf numFmtId="0" fontId="9" fillId="0" borderId="0"/>
    <xf numFmtId="164" fontId="10" fillId="0" borderId="0" applyFont="0" applyFill="0" applyBorder="0" applyAlignment="0" applyProtection="0"/>
  </cellStyleXfs>
  <cellXfs count="244">
    <xf numFmtId="0" fontId="0" fillId="0" borderId="0" xfId="0"/>
    <xf numFmtId="0" fontId="12" fillId="6" borderId="25" xfId="0" applyFont="1" applyFill="1" applyBorder="1" applyAlignment="1">
      <alignment horizontal="center"/>
    </xf>
    <xf numFmtId="0" fontId="12" fillId="20" borderId="25" xfId="0" applyFont="1" applyFill="1" applyBorder="1" applyAlignment="1">
      <alignment horizontal="center"/>
    </xf>
    <xf numFmtId="0" fontId="12" fillId="6" borderId="26" xfId="0" applyFont="1" applyFill="1" applyBorder="1" applyAlignment="1">
      <alignment horizontal="center"/>
    </xf>
    <xf numFmtId="165" fontId="12" fillId="6" borderId="25" xfId="0" applyNumberFormat="1" applyFont="1" applyFill="1" applyBorder="1" applyAlignment="1">
      <alignment horizontal="center"/>
    </xf>
    <xf numFmtId="165" fontId="12" fillId="20" borderId="25" xfId="0" applyNumberFormat="1" applyFont="1" applyFill="1" applyBorder="1" applyAlignment="1">
      <alignment horizontal="center"/>
    </xf>
    <xf numFmtId="165" fontId="12" fillId="6" borderId="26" xfId="5" applyNumberFormat="1" applyFont="1" applyFill="1" applyBorder="1" applyAlignment="1">
      <alignment horizontal="center"/>
    </xf>
    <xf numFmtId="9" fontId="12" fillId="20" borderId="25" xfId="5" applyFont="1" applyFill="1" applyBorder="1" applyAlignment="1">
      <alignment horizontal="center"/>
    </xf>
    <xf numFmtId="165" fontId="12" fillId="6" borderId="26" xfId="0" applyNumberFormat="1" applyFont="1" applyFill="1" applyBorder="1" applyAlignment="1">
      <alignment horizontal="center"/>
    </xf>
    <xf numFmtId="0" fontId="11" fillId="20" borderId="24" xfId="0" applyFont="1" applyFill="1" applyBorder="1" applyAlignment="1">
      <alignment horizontal="center" vertical="top"/>
    </xf>
    <xf numFmtId="0" fontId="12" fillId="20" borderId="24" xfId="0" applyFont="1" applyFill="1" applyBorder="1" applyAlignment="1">
      <alignment horizontal="center"/>
    </xf>
    <xf numFmtId="2" fontId="13" fillId="5" borderId="0" xfId="2" applyNumberFormat="1" applyFont="1" applyFill="1" applyBorder="1" applyAlignment="1" applyProtection="1">
      <alignment horizontal="right" vertical="center"/>
    </xf>
    <xf numFmtId="1" fontId="14" fillId="5" borderId="0" xfId="2" applyNumberFormat="1" applyFont="1" applyFill="1" applyBorder="1" applyAlignment="1" applyProtection="1">
      <alignment horizontal="left" vertical="center"/>
    </xf>
    <xf numFmtId="1" fontId="15" fillId="5" borderId="0" xfId="2" applyNumberFormat="1" applyFont="1" applyFill="1" applyBorder="1" applyAlignment="1" applyProtection="1">
      <alignment horizontal="left" vertical="center"/>
    </xf>
    <xf numFmtId="0" fontId="16" fillId="5" borderId="0" xfId="0" applyFont="1" applyFill="1" applyAlignment="1">
      <alignment horizontal="right" vertical="center"/>
    </xf>
    <xf numFmtId="1" fontId="17" fillId="5" borderId="0" xfId="4" applyFont="1" applyFill="1">
      <alignment horizontal="left" vertical="center"/>
    </xf>
    <xf numFmtId="0" fontId="16" fillId="5" borderId="0" xfId="1" applyFont="1" applyFill="1"/>
    <xf numFmtId="0" fontId="18" fillId="5" borderId="0" xfId="1" applyFont="1" applyFill="1"/>
    <xf numFmtId="0" fontId="17" fillId="5" borderId="0" xfId="1" applyFont="1" applyFill="1"/>
    <xf numFmtId="1" fontId="17" fillId="5" borderId="0" xfId="4" applyFont="1" applyFill="1" applyAlignment="1">
      <alignment horizontal="left" vertical="center" indent="1"/>
    </xf>
    <xf numFmtId="1" fontId="19" fillId="5" borderId="0" xfId="2" applyNumberFormat="1" applyFont="1" applyFill="1" applyBorder="1" applyAlignment="1" applyProtection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1" fontId="22" fillId="5" borderId="0" xfId="4" applyFont="1" applyFill="1">
      <alignment horizontal="left" vertical="center"/>
    </xf>
    <xf numFmtId="1" fontId="17" fillId="5" borderId="0" xfId="4" applyFont="1" applyFill="1" applyAlignment="1">
      <alignment horizontal="right" vertical="center"/>
    </xf>
    <xf numFmtId="0" fontId="16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1" fontId="23" fillId="5" borderId="0" xfId="4" applyFont="1" applyFill="1">
      <alignment horizontal="left" vertical="center"/>
    </xf>
    <xf numFmtId="1" fontId="24" fillId="5" borderId="0" xfId="4" applyFont="1" applyFill="1">
      <alignment horizontal="left" vertical="center"/>
    </xf>
    <xf numFmtId="1" fontId="25" fillId="5" borderId="0" xfId="3" applyNumberFormat="1" applyFont="1" applyFill="1" applyBorder="1" applyAlignment="1" applyProtection="1">
      <alignment vertical="top" wrapText="1"/>
    </xf>
    <xf numFmtId="2" fontId="25" fillId="5" borderId="0" xfId="3" applyNumberFormat="1" applyFont="1" applyFill="1" applyBorder="1" applyAlignment="1" applyProtection="1">
      <alignment vertical="center"/>
    </xf>
    <xf numFmtId="0" fontId="27" fillId="5" borderId="0" xfId="0" applyFont="1" applyFill="1" applyAlignment="1">
      <alignment horizontal="right" vertical="center"/>
    </xf>
    <xf numFmtId="0" fontId="16" fillId="5" borderId="0" xfId="1" applyFont="1" applyFill="1" applyAlignment="1">
      <alignment horizontal="center"/>
    </xf>
    <xf numFmtId="49" fontId="16" fillId="5" borderId="0" xfId="1" applyNumberFormat="1" applyFont="1" applyFill="1"/>
    <xf numFmtId="1" fontId="28" fillId="24" borderId="0" xfId="0" applyNumberFormat="1" applyFont="1" applyFill="1" applyAlignment="1">
      <alignment horizontal="left" vertical="center"/>
    </xf>
    <xf numFmtId="0" fontId="12" fillId="24" borderId="0" xfId="0" applyFont="1" applyFill="1"/>
    <xf numFmtId="0" fontId="29" fillId="24" borderId="0" xfId="0" applyFont="1" applyFill="1"/>
    <xf numFmtId="0" fontId="30" fillId="24" borderId="0" xfId="0" applyFont="1" applyFill="1" applyAlignment="1">
      <alignment horizontal="right"/>
    </xf>
    <xf numFmtId="0" fontId="30" fillId="24" borderId="0" xfId="0" applyFont="1" applyFill="1" applyAlignment="1">
      <alignment horizontal="right" vertical="center"/>
    </xf>
    <xf numFmtId="0" fontId="29" fillId="24" borderId="0" xfId="0" applyFont="1" applyFill="1" applyAlignment="1">
      <alignment horizontal="left" vertical="center"/>
    </xf>
    <xf numFmtId="0" fontId="29" fillId="24" borderId="0" xfId="0" applyFont="1" applyFill="1" applyAlignment="1">
      <alignment vertical="top"/>
    </xf>
    <xf numFmtId="0" fontId="29" fillId="24" borderId="0" xfId="0" applyFont="1" applyFill="1" applyAlignment="1">
      <alignment horizontal="right"/>
    </xf>
    <xf numFmtId="0" fontId="31" fillId="5" borderId="0" xfId="1" applyFont="1" applyFill="1"/>
    <xf numFmtId="0" fontId="31" fillId="5" borderId="0" xfId="1" applyFont="1" applyFill="1" applyAlignment="1">
      <alignment horizontal="center"/>
    </xf>
    <xf numFmtId="1" fontId="32" fillId="5" borderId="0" xfId="2" applyNumberFormat="1" applyFont="1" applyFill="1" applyBorder="1" applyAlignment="1">
      <alignment horizontal="left" vertical="center"/>
    </xf>
    <xf numFmtId="1" fontId="33" fillId="5" borderId="0" xfId="2" applyNumberFormat="1" applyFont="1" applyFill="1" applyBorder="1" applyAlignment="1">
      <alignment horizontal="left" vertical="center"/>
    </xf>
    <xf numFmtId="0" fontId="21" fillId="5" borderId="0" xfId="1" applyFont="1" applyFill="1"/>
    <xf numFmtId="0" fontId="17" fillId="9" borderId="30" xfId="1" applyFont="1" applyFill="1" applyBorder="1" applyAlignment="1">
      <alignment horizontal="center" vertical="center"/>
    </xf>
    <xf numFmtId="0" fontId="34" fillId="26" borderId="25" xfId="0" applyFont="1" applyFill="1" applyBorder="1" applyAlignment="1">
      <alignment horizontal="center" vertical="center"/>
    </xf>
    <xf numFmtId="0" fontId="34" fillId="26" borderId="17" xfId="0" applyFont="1" applyFill="1" applyBorder="1" applyAlignment="1">
      <alignment horizontal="center" vertical="center"/>
    </xf>
    <xf numFmtId="0" fontId="24" fillId="6" borderId="25" xfId="1" applyFont="1" applyFill="1" applyBorder="1"/>
    <xf numFmtId="1" fontId="35" fillId="6" borderId="25" xfId="1" applyNumberFormat="1" applyFont="1" applyFill="1" applyBorder="1" applyAlignment="1">
      <alignment horizontal="center"/>
    </xf>
    <xf numFmtId="9" fontId="35" fillId="18" borderId="25" xfId="5" applyFont="1" applyFill="1" applyBorder="1" applyAlignment="1">
      <alignment horizontal="center"/>
    </xf>
    <xf numFmtId="166" fontId="31" fillId="6" borderId="25" xfId="10" applyNumberFormat="1" applyFont="1" applyFill="1" applyBorder="1" applyAlignment="1">
      <alignment horizontal="center"/>
    </xf>
    <xf numFmtId="166" fontId="31" fillId="4" borderId="25" xfId="10" applyNumberFormat="1" applyFont="1" applyFill="1" applyBorder="1"/>
    <xf numFmtId="9" fontId="36" fillId="29" borderId="17" xfId="0" applyNumberFormat="1" applyFont="1" applyFill="1" applyBorder="1"/>
    <xf numFmtId="9" fontId="35" fillId="18" borderId="26" xfId="5" applyFont="1" applyFill="1" applyBorder="1" applyAlignment="1">
      <alignment horizontal="center"/>
    </xf>
    <xf numFmtId="166" fontId="31" fillId="4" borderId="26" xfId="10" applyNumberFormat="1" applyFont="1" applyFill="1" applyBorder="1"/>
    <xf numFmtId="0" fontId="17" fillId="9" borderId="24" xfId="1" applyFont="1" applyFill="1" applyBorder="1" applyAlignment="1">
      <alignment horizontal="center" vertical="center"/>
    </xf>
    <xf numFmtId="166" fontId="31" fillId="5" borderId="24" xfId="1" applyNumberFormat="1" applyFont="1" applyFill="1" applyBorder="1"/>
    <xf numFmtId="9" fontId="35" fillId="18" borderId="24" xfId="5" applyFont="1" applyFill="1" applyBorder="1" applyAlignment="1">
      <alignment horizontal="center"/>
    </xf>
    <xf numFmtId="166" fontId="31" fillId="4" borderId="24" xfId="1" applyNumberFormat="1" applyFont="1" applyFill="1" applyBorder="1"/>
    <xf numFmtId="166" fontId="36" fillId="27" borderId="24" xfId="0" applyNumberFormat="1" applyFont="1" applyFill="1" applyBorder="1"/>
    <xf numFmtId="166" fontId="36" fillId="27" borderId="29" xfId="0" applyNumberFormat="1" applyFont="1" applyFill="1" applyBorder="1"/>
    <xf numFmtId="0" fontId="31" fillId="5" borderId="0" xfId="1" applyFont="1" applyFill="1" applyAlignment="1">
      <alignment horizontal="left"/>
    </xf>
    <xf numFmtId="0" fontId="24" fillId="6" borderId="24" xfId="1" applyFont="1" applyFill="1" applyBorder="1" applyAlignment="1">
      <alignment horizontal="center"/>
    </xf>
    <xf numFmtId="0" fontId="37" fillId="8" borderId="0" xfId="1" applyFont="1" applyFill="1" applyAlignment="1">
      <alignment vertical="center" textRotation="90"/>
    </xf>
    <xf numFmtId="0" fontId="39" fillId="5" borderId="0" xfId="1" applyFont="1" applyFill="1"/>
    <xf numFmtId="0" fontId="40" fillId="5" borderId="0" xfId="1" applyFont="1" applyFill="1" applyAlignment="1">
      <alignment horizontal="right"/>
    </xf>
    <xf numFmtId="9" fontId="40" fillId="5" borderId="0" xfId="1" applyNumberFormat="1" applyFont="1" applyFill="1" applyAlignment="1">
      <alignment horizontal="center"/>
    </xf>
    <xf numFmtId="0" fontId="31" fillId="15" borderId="14" xfId="1" applyFont="1" applyFill="1" applyBorder="1"/>
    <xf numFmtId="0" fontId="16" fillId="15" borderId="13" xfId="1" applyFont="1" applyFill="1" applyBorder="1" applyAlignment="1">
      <alignment horizontal="center" vertical="center"/>
    </xf>
    <xf numFmtId="0" fontId="16" fillId="15" borderId="13" xfId="1" applyFont="1" applyFill="1" applyBorder="1" applyAlignment="1">
      <alignment horizontal="left" vertical="center"/>
    </xf>
    <xf numFmtId="0" fontId="16" fillId="15" borderId="13" xfId="1" applyFont="1" applyFill="1" applyBorder="1" applyAlignment="1">
      <alignment horizontal="center" vertical="center" wrapText="1"/>
    </xf>
    <xf numFmtId="0" fontId="31" fillId="15" borderId="13" xfId="1" applyFont="1" applyFill="1" applyBorder="1"/>
    <xf numFmtId="0" fontId="31" fillId="15" borderId="13" xfId="1" applyFont="1" applyFill="1" applyBorder="1" applyAlignment="1">
      <alignment horizontal="center" vertical="center" wrapText="1"/>
    </xf>
    <xf numFmtId="0" fontId="31" fillId="15" borderId="15" xfId="1" applyFont="1" applyFill="1" applyBorder="1"/>
    <xf numFmtId="1" fontId="41" fillId="5" borderId="0" xfId="2" applyNumberFormat="1" applyFont="1" applyFill="1" applyBorder="1" applyAlignment="1" applyProtection="1">
      <alignment horizontal="left" vertical="center"/>
    </xf>
    <xf numFmtId="0" fontId="35" fillId="5" borderId="0" xfId="1" applyFont="1" applyFill="1"/>
    <xf numFmtId="0" fontId="31" fillId="15" borderId="16" xfId="1" applyFont="1" applyFill="1" applyBorder="1"/>
    <xf numFmtId="0" fontId="16" fillId="15" borderId="0" xfId="1" applyFont="1" applyFill="1" applyAlignment="1">
      <alignment horizontal="center" vertical="center"/>
    </xf>
    <xf numFmtId="0" fontId="16" fillId="15" borderId="0" xfId="1" applyFont="1" applyFill="1" applyAlignment="1">
      <alignment horizontal="center" vertical="center" wrapText="1"/>
    </xf>
    <xf numFmtId="0" fontId="16" fillId="6" borderId="24" xfId="1" applyFont="1" applyFill="1" applyBorder="1" applyAlignment="1">
      <alignment horizontal="center" vertical="center" wrapText="1"/>
    </xf>
    <xf numFmtId="0" fontId="31" fillId="15" borderId="0" xfId="1" applyFont="1" applyFill="1"/>
    <xf numFmtId="0" fontId="31" fillId="15" borderId="17" xfId="1" applyFont="1" applyFill="1" applyBorder="1"/>
    <xf numFmtId="0" fontId="42" fillId="5" borderId="0" xfId="1" applyFont="1" applyFill="1"/>
    <xf numFmtId="0" fontId="31" fillId="14" borderId="8" xfId="1" applyFont="1" applyFill="1" applyBorder="1"/>
    <xf numFmtId="4" fontId="31" fillId="13" borderId="3" xfId="1" applyNumberFormat="1" applyFont="1" applyFill="1" applyBorder="1" applyAlignment="1">
      <alignment horizontal="center"/>
    </xf>
    <xf numFmtId="0" fontId="31" fillId="15" borderId="0" xfId="1" applyFont="1" applyFill="1" applyAlignment="1">
      <alignment horizontal="center"/>
    </xf>
    <xf numFmtId="9" fontId="31" fillId="10" borderId="3" xfId="5" applyFont="1" applyFill="1" applyBorder="1" applyAlignment="1">
      <alignment horizontal="center"/>
    </xf>
    <xf numFmtId="9" fontId="36" fillId="17" borderId="20" xfId="0" applyNumberFormat="1" applyFont="1" applyFill="1" applyBorder="1" applyAlignment="1">
      <alignment horizontal="center"/>
    </xf>
    <xf numFmtId="9" fontId="31" fillId="10" borderId="30" xfId="5" applyFont="1" applyFill="1" applyBorder="1" applyAlignment="1">
      <alignment horizontal="center"/>
    </xf>
    <xf numFmtId="0" fontId="31" fillId="15" borderId="0" xfId="1" applyFont="1" applyFill="1" applyAlignment="1">
      <alignment horizontal="center" vertical="center"/>
    </xf>
    <xf numFmtId="0" fontId="44" fillId="5" borderId="0" xfId="1" applyFont="1" applyFill="1" applyAlignment="1">
      <alignment horizontal="right"/>
    </xf>
    <xf numFmtId="0" fontId="31" fillId="14" borderId="9" xfId="1" applyFont="1" applyFill="1" applyBorder="1"/>
    <xf numFmtId="4" fontId="31" fillId="13" borderId="4" xfId="1" applyNumberFormat="1" applyFont="1" applyFill="1" applyBorder="1" applyAlignment="1">
      <alignment horizontal="center"/>
    </xf>
    <xf numFmtId="9" fontId="31" fillId="10" borderId="4" xfId="5" applyFont="1" applyFill="1" applyBorder="1" applyAlignment="1">
      <alignment horizontal="center"/>
    </xf>
    <xf numFmtId="9" fontId="36" fillId="17" borderId="21" xfId="0" applyNumberFormat="1" applyFont="1" applyFill="1" applyBorder="1" applyAlignment="1">
      <alignment horizontal="center"/>
    </xf>
    <xf numFmtId="9" fontId="31" fillId="10" borderId="25" xfId="5" applyFont="1" applyFill="1" applyBorder="1" applyAlignment="1">
      <alignment horizontal="center"/>
    </xf>
    <xf numFmtId="0" fontId="31" fillId="14" borderId="11" xfId="1" applyFont="1" applyFill="1" applyBorder="1"/>
    <xf numFmtId="4" fontId="31" fillId="13" borderId="5" xfId="1" applyNumberFormat="1" applyFont="1" applyFill="1" applyBorder="1" applyAlignment="1">
      <alignment horizontal="center"/>
    </xf>
    <xf numFmtId="9" fontId="31" fillId="10" borderId="5" xfId="5" applyFont="1" applyFill="1" applyBorder="1" applyAlignment="1">
      <alignment horizontal="center"/>
    </xf>
    <xf numFmtId="9" fontId="36" fillId="17" borderId="22" xfId="0" applyNumberFormat="1" applyFont="1" applyFill="1" applyBorder="1" applyAlignment="1">
      <alignment horizontal="center"/>
    </xf>
    <xf numFmtId="9" fontId="31" fillId="10" borderId="26" xfId="5" applyFont="1" applyFill="1" applyBorder="1" applyAlignment="1">
      <alignment horizontal="center"/>
    </xf>
    <xf numFmtId="0" fontId="37" fillId="16" borderId="0" xfId="1" applyFont="1" applyFill="1" applyAlignment="1">
      <alignment vertical="center" textRotation="90"/>
    </xf>
    <xf numFmtId="0" fontId="39" fillId="15" borderId="0" xfId="1" applyFont="1" applyFill="1" applyAlignment="1">
      <alignment horizontal="center"/>
    </xf>
    <xf numFmtId="0" fontId="40" fillId="15" borderId="0" xfId="1" applyFont="1" applyFill="1" applyAlignment="1">
      <alignment horizontal="center"/>
    </xf>
    <xf numFmtId="9" fontId="40" fillId="15" borderId="0" xfId="1" applyNumberFormat="1" applyFont="1" applyFill="1" applyAlignment="1">
      <alignment horizontal="center"/>
    </xf>
    <xf numFmtId="9" fontId="31" fillId="10" borderId="3" xfId="1" applyNumberFormat="1" applyFont="1" applyFill="1" applyBorder="1" applyAlignment="1">
      <alignment horizontal="center"/>
    </xf>
    <xf numFmtId="9" fontId="31" fillId="10" borderId="4" xfId="1" applyNumberFormat="1" applyFont="1" applyFill="1" applyBorder="1" applyAlignment="1">
      <alignment horizontal="center"/>
    </xf>
    <xf numFmtId="9" fontId="31" fillId="10" borderId="5" xfId="1" applyNumberFormat="1" applyFont="1" applyFill="1" applyBorder="1" applyAlignment="1">
      <alignment horizontal="center"/>
    </xf>
    <xf numFmtId="0" fontId="44" fillId="5" borderId="0" xfId="0" applyFont="1" applyFill="1" applyAlignment="1">
      <alignment horizontal="right" vertical="center"/>
    </xf>
    <xf numFmtId="0" fontId="42" fillId="5" borderId="0" xfId="0" applyFont="1" applyFill="1" applyAlignment="1">
      <alignment horizontal="left" vertical="center"/>
    </xf>
    <xf numFmtId="0" fontId="31" fillId="14" borderId="15" xfId="1" applyFont="1" applyFill="1" applyBorder="1"/>
    <xf numFmtId="0" fontId="31" fillId="14" borderId="17" xfId="1" applyFont="1" applyFill="1" applyBorder="1"/>
    <xf numFmtId="0" fontId="31" fillId="14" borderId="19" xfId="1" applyFont="1" applyFill="1" applyBorder="1"/>
    <xf numFmtId="0" fontId="31" fillId="15" borderId="17" xfId="1" applyFont="1" applyFill="1" applyBorder="1" applyAlignment="1">
      <alignment horizontal="center"/>
    </xf>
    <xf numFmtId="0" fontId="31" fillId="15" borderId="0" xfId="1" applyFont="1" applyFill="1" applyAlignment="1">
      <alignment horizontal="left" vertical="center"/>
    </xf>
    <xf numFmtId="9" fontId="40" fillId="15" borderId="0" xfId="1" applyNumberFormat="1" applyFont="1" applyFill="1"/>
    <xf numFmtId="0" fontId="42" fillId="5" borderId="0" xfId="1" applyFont="1" applyFill="1" applyAlignment="1">
      <alignment vertical="top"/>
    </xf>
    <xf numFmtId="0" fontId="31" fillId="7" borderId="24" xfId="1" applyFont="1" applyFill="1" applyBorder="1" applyAlignment="1">
      <alignment horizontal="center" vertical="center"/>
    </xf>
    <xf numFmtId="0" fontId="31" fillId="15" borderId="0" xfId="1" applyFont="1" applyFill="1" applyAlignment="1">
      <alignment horizontal="right" vertical="center"/>
    </xf>
    <xf numFmtId="0" fontId="31" fillId="7" borderId="24" xfId="1" applyFont="1" applyFill="1" applyBorder="1" applyAlignment="1">
      <alignment horizontal="center" vertical="center" wrapText="1"/>
    </xf>
    <xf numFmtId="9" fontId="45" fillId="4" borderId="24" xfId="5" applyFont="1" applyFill="1" applyBorder="1" applyAlignment="1">
      <alignment horizontal="center" vertical="center"/>
    </xf>
    <xf numFmtId="0" fontId="42" fillId="5" borderId="0" xfId="1" applyFont="1" applyFill="1" applyAlignment="1">
      <alignment horizontal="right"/>
    </xf>
    <xf numFmtId="0" fontId="31" fillId="15" borderId="18" xfId="1" applyFont="1" applyFill="1" applyBorder="1"/>
    <xf numFmtId="0" fontId="31" fillId="15" borderId="23" xfId="1" applyFont="1" applyFill="1" applyBorder="1"/>
    <xf numFmtId="0" fontId="31" fillId="15" borderId="23" xfId="1" applyFont="1" applyFill="1" applyBorder="1" applyAlignment="1">
      <alignment horizontal="left" vertical="center"/>
    </xf>
    <xf numFmtId="0" fontId="31" fillId="15" borderId="19" xfId="1" applyFont="1" applyFill="1" applyBorder="1"/>
    <xf numFmtId="49" fontId="31" fillId="5" borderId="0" xfId="1" applyNumberFormat="1" applyFont="1" applyFill="1"/>
    <xf numFmtId="9" fontId="31" fillId="5" borderId="0" xfId="1" applyNumberFormat="1" applyFont="1" applyFill="1"/>
    <xf numFmtId="166" fontId="31" fillId="6" borderId="25" xfId="1" applyNumberFormat="1" applyFont="1" applyFill="1" applyBorder="1"/>
    <xf numFmtId="1" fontId="31" fillId="6" borderId="25" xfId="1" applyNumberFormat="1" applyFont="1" applyFill="1" applyBorder="1"/>
    <xf numFmtId="9" fontId="31" fillId="30" borderId="25" xfId="5" applyFont="1" applyFill="1" applyBorder="1"/>
    <xf numFmtId="0" fontId="35" fillId="6" borderId="25" xfId="1" applyFont="1" applyFill="1" applyBorder="1" applyAlignment="1">
      <alignment horizontal="center"/>
    </xf>
    <xf numFmtId="166" fontId="31" fillId="6" borderId="25" xfId="10" applyNumberFormat="1" applyFont="1" applyFill="1" applyBorder="1"/>
    <xf numFmtId="0" fontId="35" fillId="6" borderId="26" xfId="1" applyFont="1" applyFill="1" applyBorder="1" applyAlignment="1">
      <alignment horizontal="center"/>
    </xf>
    <xf numFmtId="166" fontId="31" fillId="6" borderId="26" xfId="10" applyNumberFormat="1" applyFont="1" applyFill="1" applyBorder="1"/>
    <xf numFmtId="1" fontId="19" fillId="5" borderId="0" xfId="2" applyNumberFormat="1" applyFont="1" applyFill="1" applyBorder="1" applyAlignment="1">
      <alignment horizontal="left" vertical="center"/>
    </xf>
    <xf numFmtId="0" fontId="29" fillId="5" borderId="0" xfId="0" applyFont="1" applyFill="1"/>
    <xf numFmtId="0" fontId="11" fillId="20" borderId="12" xfId="0" applyFont="1" applyFill="1" applyBorder="1" applyAlignment="1">
      <alignment horizontal="center" vertical="top"/>
    </xf>
    <xf numFmtId="0" fontId="11" fillId="21" borderId="12" xfId="0" applyFont="1" applyFill="1" applyBorder="1" applyAlignment="1">
      <alignment horizontal="center" vertical="top" wrapText="1"/>
    </xf>
    <xf numFmtId="0" fontId="11" fillId="21" borderId="12" xfId="0" applyFont="1" applyFill="1" applyBorder="1" applyAlignment="1">
      <alignment horizontal="center" vertical="top"/>
    </xf>
    <xf numFmtId="0" fontId="12" fillId="20" borderId="4" xfId="0" applyFont="1" applyFill="1" applyBorder="1" applyAlignment="1">
      <alignment horizontal="center"/>
    </xf>
    <xf numFmtId="165" fontId="12" fillId="21" borderId="4" xfId="0" applyNumberFormat="1" applyFont="1" applyFill="1" applyBorder="1" applyAlignment="1">
      <alignment horizontal="center"/>
    </xf>
    <xf numFmtId="165" fontId="12" fillId="21" borderId="4" xfId="5" applyNumberFormat="1" applyFont="1" applyFill="1" applyBorder="1" applyAlignment="1">
      <alignment horizontal="center"/>
    </xf>
    <xf numFmtId="165" fontId="29" fillId="5" borderId="0" xfId="0" applyNumberFormat="1" applyFont="1" applyFill="1"/>
    <xf numFmtId="0" fontId="12" fillId="20" borderId="5" xfId="0" applyFont="1" applyFill="1" applyBorder="1" applyAlignment="1">
      <alignment horizontal="center"/>
    </xf>
    <xf numFmtId="165" fontId="12" fillId="21" borderId="5" xfId="5" applyNumberFormat="1" applyFont="1" applyFill="1" applyBorder="1" applyAlignment="1">
      <alignment horizontal="center"/>
    </xf>
    <xf numFmtId="9" fontId="46" fillId="28" borderId="29" xfId="0" applyNumberFormat="1" applyFont="1" applyFill="1" applyBorder="1"/>
    <xf numFmtId="9" fontId="36" fillId="17" borderId="20" xfId="0" applyNumberFormat="1" applyFont="1" applyFill="1" applyBorder="1" applyAlignment="1" applyProtection="1">
      <alignment horizontal="center"/>
      <protection locked="0"/>
    </xf>
    <xf numFmtId="9" fontId="31" fillId="10" borderId="4" xfId="5" applyFont="1" applyFill="1" applyBorder="1" applyAlignment="1" applyProtection="1">
      <alignment horizontal="center"/>
      <protection locked="0"/>
    </xf>
    <xf numFmtId="9" fontId="36" fillId="17" borderId="21" xfId="0" applyNumberFormat="1" applyFont="1" applyFill="1" applyBorder="1" applyAlignment="1" applyProtection="1">
      <alignment horizontal="center"/>
      <protection locked="0"/>
    </xf>
    <xf numFmtId="9" fontId="31" fillId="10" borderId="5" xfId="5" applyFont="1" applyFill="1" applyBorder="1" applyAlignment="1" applyProtection="1">
      <alignment horizontal="center"/>
      <protection locked="0"/>
    </xf>
    <xf numFmtId="9" fontId="45" fillId="19" borderId="24" xfId="5" applyFont="1" applyFill="1" applyBorder="1" applyAlignment="1" applyProtection="1">
      <alignment horizontal="center" vertical="center"/>
      <protection locked="0"/>
    </xf>
    <xf numFmtId="9" fontId="46" fillId="28" borderId="29" xfId="5" applyFont="1" applyFill="1" applyBorder="1"/>
    <xf numFmtId="1" fontId="17" fillId="5" borderId="0" xfId="2" applyNumberFormat="1" applyFont="1" applyFill="1" applyBorder="1" applyAlignment="1">
      <alignment horizontal="left" vertical="center"/>
    </xf>
    <xf numFmtId="166" fontId="31" fillId="5" borderId="29" xfId="1" applyNumberFormat="1" applyFont="1" applyFill="1" applyBorder="1"/>
    <xf numFmtId="0" fontId="17" fillId="9" borderId="26" xfId="1" applyFont="1" applyFill="1" applyBorder="1" applyAlignment="1">
      <alignment horizontal="center" vertical="center"/>
    </xf>
    <xf numFmtId="0" fontId="16" fillId="6" borderId="32" xfId="1" applyFont="1" applyFill="1" applyBorder="1" applyAlignment="1">
      <alignment horizontal="center" vertical="center" wrapText="1"/>
    </xf>
    <xf numFmtId="9" fontId="45" fillId="19" borderId="32" xfId="5" applyFont="1" applyFill="1" applyBorder="1" applyAlignment="1" applyProtection="1">
      <alignment horizontal="center" vertical="center"/>
      <protection locked="0"/>
    </xf>
    <xf numFmtId="9" fontId="45" fillId="4" borderId="32" xfId="5" applyFont="1" applyFill="1" applyBorder="1" applyAlignment="1">
      <alignment horizontal="center" vertical="center"/>
    </xf>
    <xf numFmtId="0" fontId="31" fillId="7" borderId="32" xfId="1" applyFont="1" applyFill="1" applyBorder="1" applyAlignment="1">
      <alignment horizontal="center" vertical="center" wrapText="1"/>
    </xf>
    <xf numFmtId="0" fontId="31" fillId="7" borderId="32" xfId="1" applyFont="1" applyFill="1" applyBorder="1" applyAlignment="1">
      <alignment horizontal="center" vertical="center"/>
    </xf>
    <xf numFmtId="0" fontId="16" fillId="9" borderId="30" xfId="1" applyFont="1" applyFill="1" applyBorder="1" applyAlignment="1">
      <alignment horizontal="center" vertical="center"/>
    </xf>
    <xf numFmtId="0" fontId="48" fillId="26" borderId="25" xfId="0" applyFont="1" applyFill="1" applyBorder="1" applyAlignment="1">
      <alignment horizontal="center" vertical="center"/>
    </xf>
    <xf numFmtId="0" fontId="48" fillId="26" borderId="17" xfId="0" applyFont="1" applyFill="1" applyBorder="1" applyAlignment="1">
      <alignment horizontal="center" vertical="center"/>
    </xf>
    <xf numFmtId="0" fontId="42" fillId="6" borderId="25" xfId="1" applyFont="1" applyFill="1" applyBorder="1"/>
    <xf numFmtId="9" fontId="35" fillId="18" borderId="27" xfId="5" applyFont="1" applyFill="1" applyBorder="1" applyAlignment="1">
      <alignment horizontal="center"/>
    </xf>
    <xf numFmtId="9" fontId="35" fillId="18" borderId="29" xfId="5" applyFont="1" applyFill="1" applyBorder="1" applyAlignment="1">
      <alignment horizontal="center"/>
    </xf>
    <xf numFmtId="4" fontId="31" fillId="13" borderId="3" xfId="1" applyNumberFormat="1" applyFont="1" applyFill="1" applyBorder="1" applyAlignment="1">
      <alignment horizontal="center" vertical="center"/>
    </xf>
    <xf numFmtId="4" fontId="31" fillId="13" borderId="4" xfId="1" applyNumberFormat="1" applyFont="1" applyFill="1" applyBorder="1" applyAlignment="1">
      <alignment horizontal="center" vertical="center"/>
    </xf>
    <xf numFmtId="4" fontId="31" fillId="13" borderId="5" xfId="1" applyNumberFormat="1" applyFont="1" applyFill="1" applyBorder="1" applyAlignment="1">
      <alignment horizontal="center" vertical="center"/>
    </xf>
    <xf numFmtId="0" fontId="38" fillId="15" borderId="0" xfId="1" applyFont="1" applyFill="1" applyAlignment="1">
      <alignment horizontal="left"/>
    </xf>
    <xf numFmtId="0" fontId="31" fillId="7" borderId="33" xfId="1" applyFont="1" applyFill="1" applyBorder="1" applyAlignment="1">
      <alignment horizontal="center" vertical="center" wrapText="1"/>
    </xf>
    <xf numFmtId="0" fontId="31" fillId="7" borderId="34" xfId="1" applyFont="1" applyFill="1" applyBorder="1" applyAlignment="1">
      <alignment horizontal="center" vertical="center" wrapText="1"/>
    </xf>
    <xf numFmtId="0" fontId="31" fillId="7" borderId="35" xfId="1" applyFont="1" applyFill="1" applyBorder="1" applyAlignment="1">
      <alignment horizontal="center" vertical="center" wrapText="1"/>
    </xf>
    <xf numFmtId="9" fontId="45" fillId="22" borderId="33" xfId="5" applyFont="1" applyFill="1" applyBorder="1" applyAlignment="1">
      <alignment horizontal="center" vertical="center"/>
    </xf>
    <xf numFmtId="9" fontId="45" fillId="22" borderId="34" xfId="5" applyFont="1" applyFill="1" applyBorder="1" applyAlignment="1">
      <alignment horizontal="center" vertical="center"/>
    </xf>
    <xf numFmtId="9" fontId="45" fillId="22" borderId="35" xfId="5" applyFont="1" applyFill="1" applyBorder="1" applyAlignment="1">
      <alignment horizontal="center" vertical="center"/>
    </xf>
    <xf numFmtId="0" fontId="34" fillId="25" borderId="27" xfId="0" applyFont="1" applyFill="1" applyBorder="1" applyAlignment="1">
      <alignment horizontal="center"/>
    </xf>
    <xf numFmtId="0" fontId="34" fillId="25" borderId="28" xfId="0" applyFont="1" applyFill="1" applyBorder="1" applyAlignment="1">
      <alignment horizontal="center"/>
    </xf>
    <xf numFmtId="0" fontId="34" fillId="25" borderId="31" xfId="0" applyFont="1" applyFill="1" applyBorder="1" applyAlignment="1">
      <alignment horizontal="center"/>
    </xf>
    <xf numFmtId="9" fontId="43" fillId="11" borderId="33" xfId="1" applyNumberFormat="1" applyFont="1" applyFill="1" applyBorder="1" applyAlignment="1">
      <alignment horizontal="center" vertical="center"/>
    </xf>
    <xf numFmtId="9" fontId="43" fillId="11" borderId="34" xfId="1" applyNumberFormat="1" applyFont="1" applyFill="1" applyBorder="1" applyAlignment="1">
      <alignment horizontal="center" vertical="center"/>
    </xf>
    <xf numFmtId="9" fontId="43" fillId="11" borderId="35" xfId="1" applyNumberFormat="1" applyFont="1" applyFill="1" applyBorder="1" applyAlignment="1">
      <alignment horizontal="center" vertical="center"/>
    </xf>
    <xf numFmtId="9" fontId="43" fillId="23" borderId="32" xfId="5" applyFont="1" applyFill="1" applyBorder="1" applyAlignment="1">
      <alignment horizontal="center" vertical="center"/>
    </xf>
    <xf numFmtId="9" fontId="35" fillId="4" borderId="16" xfId="5" applyFont="1" applyFill="1" applyBorder="1" applyAlignment="1">
      <alignment horizontal="center"/>
    </xf>
    <xf numFmtId="9" fontId="35" fillId="4" borderId="17" xfId="5" applyFont="1" applyFill="1" applyBorder="1" applyAlignment="1">
      <alignment horizontal="center"/>
    </xf>
    <xf numFmtId="9" fontId="35" fillId="18" borderId="16" xfId="5" applyFont="1" applyFill="1" applyBorder="1" applyAlignment="1">
      <alignment horizontal="center"/>
    </xf>
    <xf numFmtId="9" fontId="35" fillId="18" borderId="17" xfId="5" applyFont="1" applyFill="1" applyBorder="1" applyAlignment="1">
      <alignment horizontal="center"/>
    </xf>
    <xf numFmtId="9" fontId="35" fillId="4" borderId="18" xfId="5" applyFont="1" applyFill="1" applyBorder="1" applyAlignment="1">
      <alignment horizontal="center"/>
    </xf>
    <xf numFmtId="9" fontId="35" fillId="4" borderId="19" xfId="5" applyFont="1" applyFill="1" applyBorder="1" applyAlignment="1">
      <alignment horizontal="center"/>
    </xf>
    <xf numFmtId="9" fontId="35" fillId="18" borderId="18" xfId="5" applyFont="1" applyFill="1" applyBorder="1" applyAlignment="1">
      <alignment horizontal="center"/>
    </xf>
    <xf numFmtId="9" fontId="35" fillId="18" borderId="19" xfId="5" applyFont="1" applyFill="1" applyBorder="1" applyAlignment="1">
      <alignment horizontal="center"/>
    </xf>
    <xf numFmtId="9" fontId="35" fillId="4" borderId="24" xfId="5" applyFont="1" applyFill="1" applyBorder="1" applyAlignment="1">
      <alignment horizontal="center"/>
    </xf>
    <xf numFmtId="0" fontId="38" fillId="5" borderId="0" xfId="1" applyFont="1" applyFill="1" applyAlignment="1">
      <alignment horizontal="left"/>
    </xf>
    <xf numFmtId="0" fontId="37" fillId="9" borderId="7" xfId="1" applyFont="1" applyFill="1" applyBorder="1" applyAlignment="1">
      <alignment horizontal="center" vertical="center" textRotation="90"/>
    </xf>
    <xf numFmtId="0" fontId="37" fillId="9" borderId="6" xfId="1" applyFont="1" applyFill="1" applyBorder="1" applyAlignment="1">
      <alignment horizontal="center" vertical="center" textRotation="90"/>
    </xf>
    <xf numFmtId="0" fontId="37" fillId="9" borderId="10" xfId="1" applyFont="1" applyFill="1" applyBorder="1" applyAlignment="1">
      <alignment horizontal="center" vertical="center" textRotation="90"/>
    </xf>
    <xf numFmtId="4" fontId="47" fillId="13" borderId="3" xfId="1" applyNumberFormat="1" applyFont="1" applyFill="1" applyBorder="1" applyAlignment="1">
      <alignment horizontal="left" vertical="center"/>
    </xf>
    <xf numFmtId="4" fontId="47" fillId="13" borderId="4" xfId="1" applyNumberFormat="1" applyFont="1" applyFill="1" applyBorder="1" applyAlignment="1">
      <alignment horizontal="left" vertical="center"/>
    </xf>
    <xf numFmtId="4" fontId="47" fillId="13" borderId="5" xfId="1" applyNumberFormat="1" applyFont="1" applyFill="1" applyBorder="1" applyAlignment="1">
      <alignment horizontal="left" vertical="center"/>
    </xf>
    <xf numFmtId="9" fontId="31" fillId="12" borderId="3" xfId="1" applyNumberFormat="1" applyFont="1" applyFill="1" applyBorder="1" applyAlignment="1">
      <alignment horizontal="center" vertical="center"/>
    </xf>
    <xf numFmtId="9" fontId="31" fillId="12" borderId="4" xfId="1" applyNumberFormat="1" applyFont="1" applyFill="1" applyBorder="1" applyAlignment="1">
      <alignment horizontal="center" vertical="center"/>
    </xf>
    <xf numFmtId="9" fontId="31" fillId="12" borderId="5" xfId="1" applyNumberFormat="1" applyFont="1" applyFill="1" applyBorder="1" applyAlignment="1">
      <alignment horizontal="center" vertical="center"/>
    </xf>
    <xf numFmtId="0" fontId="16" fillId="15" borderId="13" xfId="1" applyFont="1" applyFill="1" applyBorder="1" applyAlignment="1">
      <alignment horizontal="center" vertical="center" wrapText="1"/>
    </xf>
    <xf numFmtId="0" fontId="37" fillId="9" borderId="3" xfId="1" applyFont="1" applyFill="1" applyBorder="1" applyAlignment="1">
      <alignment horizontal="center" vertical="center" textRotation="90"/>
    </xf>
    <xf numFmtId="0" fontId="37" fillId="9" borderId="4" xfId="1" applyFont="1" applyFill="1" applyBorder="1" applyAlignment="1">
      <alignment horizontal="center" vertical="center" textRotation="90"/>
    </xf>
    <xf numFmtId="0" fontId="37" fillId="9" borderId="5" xfId="1" applyFont="1" applyFill="1" applyBorder="1" applyAlignment="1">
      <alignment horizontal="center" vertical="center" textRotation="90"/>
    </xf>
    <xf numFmtId="0" fontId="37" fillId="14" borderId="7" xfId="1" applyFont="1" applyFill="1" applyBorder="1" applyAlignment="1">
      <alignment horizontal="left" vertical="center" wrapText="1"/>
    </xf>
    <xf numFmtId="0" fontId="37" fillId="14" borderId="6" xfId="1" applyFont="1" applyFill="1" applyBorder="1" applyAlignment="1">
      <alignment horizontal="left" vertical="center" wrapText="1"/>
    </xf>
    <xf numFmtId="0" fontId="37" fillId="14" borderId="10" xfId="1" applyFont="1" applyFill="1" applyBorder="1" applyAlignment="1">
      <alignment horizontal="left" vertical="center" wrapText="1"/>
    </xf>
    <xf numFmtId="1" fontId="25" fillId="7" borderId="27" xfId="2" applyNumberFormat="1" applyFont="1" applyFill="1" applyBorder="1" applyAlignment="1">
      <alignment horizontal="center" vertical="center"/>
    </xf>
    <xf numFmtId="1" fontId="25" fillId="7" borderId="29" xfId="2" applyNumberFormat="1" applyFont="1" applyFill="1" applyBorder="1" applyAlignment="1">
      <alignment horizontal="center" vertical="center"/>
    </xf>
    <xf numFmtId="0" fontId="25" fillId="7" borderId="27" xfId="1" applyFont="1" applyFill="1" applyBorder="1" applyAlignment="1">
      <alignment horizontal="center"/>
    </xf>
    <xf numFmtId="0" fontId="25" fillId="7" borderId="29" xfId="1" applyFont="1" applyFill="1" applyBorder="1" applyAlignment="1">
      <alignment horizontal="center"/>
    </xf>
    <xf numFmtId="0" fontId="25" fillId="7" borderId="28" xfId="1" applyFont="1" applyFill="1" applyBorder="1" applyAlignment="1">
      <alignment horizontal="center"/>
    </xf>
    <xf numFmtId="0" fontId="17" fillId="7" borderId="27" xfId="1" applyFont="1" applyFill="1" applyBorder="1" applyAlignment="1">
      <alignment horizontal="center"/>
    </xf>
    <xf numFmtId="0" fontId="17" fillId="7" borderId="28" xfId="1" applyFont="1" applyFill="1" applyBorder="1" applyAlignment="1">
      <alignment horizontal="center"/>
    </xf>
    <xf numFmtId="0" fontId="17" fillId="7" borderId="29" xfId="1" applyFont="1" applyFill="1" applyBorder="1" applyAlignment="1">
      <alignment horizontal="center"/>
    </xf>
    <xf numFmtId="0" fontId="16" fillId="9" borderId="14" xfId="1" applyFont="1" applyFill="1" applyBorder="1" applyAlignment="1">
      <alignment horizontal="center" vertical="center"/>
    </xf>
    <xf numFmtId="0" fontId="16" fillId="9" borderId="15" xfId="1" applyFont="1" applyFill="1" applyBorder="1" applyAlignment="1">
      <alignment horizontal="center" vertical="center"/>
    </xf>
    <xf numFmtId="0" fontId="16" fillId="9" borderId="13" xfId="1" applyFont="1" applyFill="1" applyBorder="1" applyAlignment="1">
      <alignment horizontal="center" vertical="center"/>
    </xf>
    <xf numFmtId="0" fontId="31" fillId="7" borderId="30" xfId="1" applyFont="1" applyFill="1" applyBorder="1" applyAlignment="1">
      <alignment horizontal="center" vertical="center" wrapText="1"/>
    </xf>
    <xf numFmtId="0" fontId="31" fillId="7" borderId="25" xfId="1" applyFont="1" applyFill="1" applyBorder="1" applyAlignment="1">
      <alignment horizontal="center" vertical="center" wrapText="1"/>
    </xf>
    <xf numFmtId="0" fontId="31" fillId="7" borderId="26" xfId="1" applyFont="1" applyFill="1" applyBorder="1" applyAlignment="1">
      <alignment horizontal="center" vertical="center" wrapText="1"/>
    </xf>
    <xf numFmtId="9" fontId="45" fillId="22" borderId="30" xfId="5" applyFont="1" applyFill="1" applyBorder="1" applyAlignment="1">
      <alignment horizontal="center" vertical="center"/>
    </xf>
    <xf numFmtId="9" fontId="45" fillId="22" borderId="25" xfId="5" applyFont="1" applyFill="1" applyBorder="1" applyAlignment="1">
      <alignment horizontal="center" vertical="center"/>
    </xf>
    <xf numFmtId="9" fontId="45" fillId="22" borderId="26" xfId="5" applyFont="1" applyFill="1" applyBorder="1" applyAlignment="1">
      <alignment horizontal="center" vertical="center"/>
    </xf>
    <xf numFmtId="9" fontId="43" fillId="11" borderId="30" xfId="1" applyNumberFormat="1" applyFont="1" applyFill="1" applyBorder="1" applyAlignment="1">
      <alignment horizontal="center" vertical="center"/>
    </xf>
    <xf numFmtId="9" fontId="43" fillId="11" borderId="25" xfId="1" applyNumberFormat="1" applyFont="1" applyFill="1" applyBorder="1" applyAlignment="1">
      <alignment horizontal="center" vertical="center"/>
    </xf>
    <xf numFmtId="9" fontId="43" fillId="11" borderId="26" xfId="1" applyNumberFormat="1" applyFont="1" applyFill="1" applyBorder="1" applyAlignment="1">
      <alignment horizontal="center" vertical="center"/>
    </xf>
    <xf numFmtId="9" fontId="43" fillId="23" borderId="30" xfId="5" applyFont="1" applyFill="1" applyBorder="1" applyAlignment="1">
      <alignment horizontal="center" vertical="center"/>
    </xf>
    <xf numFmtId="9" fontId="43" fillId="23" borderId="25" xfId="5" applyFont="1" applyFill="1" applyBorder="1" applyAlignment="1">
      <alignment horizontal="center" vertical="center"/>
    </xf>
    <xf numFmtId="9" fontId="43" fillId="23" borderId="26" xfId="5" applyFont="1" applyFill="1" applyBorder="1" applyAlignment="1">
      <alignment horizontal="center" vertical="center"/>
    </xf>
    <xf numFmtId="0" fontId="37" fillId="14" borderId="14" xfId="1" applyFont="1" applyFill="1" applyBorder="1" applyAlignment="1">
      <alignment horizontal="left" vertical="center" wrapText="1"/>
    </xf>
    <xf numFmtId="0" fontId="37" fillId="14" borderId="16" xfId="1" applyFont="1" applyFill="1" applyBorder="1" applyAlignment="1">
      <alignment horizontal="left" vertical="center" wrapText="1"/>
    </xf>
    <xf numFmtId="0" fontId="37" fillId="14" borderId="18" xfId="1" applyFont="1" applyFill="1" applyBorder="1" applyAlignment="1">
      <alignment horizontal="left" vertical="center" wrapText="1"/>
    </xf>
    <xf numFmtId="9" fontId="35" fillId="18" borderId="0" xfId="5" applyFont="1" applyFill="1" applyBorder="1" applyAlignment="1">
      <alignment horizontal="center"/>
    </xf>
    <xf numFmtId="9" fontId="35" fillId="18" borderId="23" xfId="5" applyFont="1" applyFill="1" applyBorder="1" applyAlignment="1">
      <alignment horizontal="center"/>
    </xf>
    <xf numFmtId="0" fontId="17" fillId="9" borderId="14" xfId="1" applyFont="1" applyFill="1" applyBorder="1" applyAlignment="1">
      <alignment horizontal="center" vertical="center"/>
    </xf>
    <xf numFmtId="0" fontId="17" fillId="9" borderId="15" xfId="1" applyFont="1" applyFill="1" applyBorder="1" applyAlignment="1">
      <alignment horizontal="center" vertical="center"/>
    </xf>
    <xf numFmtId="0" fontId="17" fillId="9" borderId="13" xfId="1" applyFont="1" applyFill="1" applyBorder="1" applyAlignment="1">
      <alignment horizontal="center" vertical="center"/>
    </xf>
  </cellXfs>
  <cellStyles count="11">
    <cellStyle name="Beregning" xfId="6" builtinId="22" customBuiltin="1"/>
    <cellStyle name="Komma" xfId="10" builtinId="3"/>
    <cellStyle name="Normal" xfId="0" builtinId="0"/>
    <cellStyle name="Normal 1" xfId="1" xr:uid="{F1744F41-7836-4FCE-9FEA-5128CFC91410}"/>
    <cellStyle name="Normal 2" xfId="7" xr:uid="{CAF0DEC5-43A5-4046-913B-F95B15157CC6}"/>
    <cellStyle name="Normal 3" xfId="8" xr:uid="{B0C4A116-E1C4-7345-940A-1CF95FD0EEFB}"/>
    <cellStyle name="Normal 6" xfId="9" xr:uid="{4F307DCE-E27B-9247-AFC9-D72AAD196635}"/>
    <cellStyle name="Normal main page" xfId="4" xr:uid="{3433451C-87FA-0144-A924-803F5BFF59A5}"/>
    <cellStyle name="Overskrift 3" xfId="3" builtinId="18"/>
    <cellStyle name="Prosent" xfId="5" builtinId="5"/>
    <cellStyle name="Tittel" xfId="2" builtinId="15"/>
  </cellStyles>
  <dxfs count="0"/>
  <tableStyles count="0" defaultTableStyle="TableStyleMedium2" defaultPivotStyle="PivotStyleLight16"/>
  <colors>
    <mruColors>
      <color rgb="FF95B1CD"/>
      <color rgb="FFEFEEEC"/>
      <color rgb="FFFBFBFB"/>
      <color rgb="FF94E379"/>
      <color rgb="FF8DE37B"/>
      <color rgb="FFA0E3A0"/>
      <color rgb="FF80E3EE"/>
      <color rgb="FFD16AD4"/>
      <color rgb="FF96A2FF"/>
      <color rgb="FFFF9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30832249898442"/>
          <c:y val="0.34912612717293701"/>
          <c:w val="0.72418789882391899"/>
          <c:h val="0.53697274271336315"/>
        </c:manualLayout>
      </c:layout>
      <c:areaChart>
        <c:grouping val="stacke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Bransjestandard</c:v>
                </c:pt>
              </c:strCache>
            </c:strRef>
          </c:tx>
          <c:spPr>
            <a:solidFill>
              <a:srgbClr val="EFEEEC"/>
            </a:solidFill>
            <a:ln>
              <a:solidFill>
                <a:schemeClr val="bg1"/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Data!$C$6:$C$9</c:f>
              <c:numCache>
                <c:formatCode>0.0\ %</c:formatCode>
                <c:ptCount val="4"/>
                <c:pt idx="0">
                  <c:v>0.05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D-5A4D-9123-DA1526D66E20}"/>
            </c:ext>
          </c:extLst>
        </c:ser>
        <c:ser>
          <c:idx val="1"/>
          <c:order val="1"/>
          <c:tx>
            <c:strRef>
              <c:f>Data!$D$5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rgbClr val="95B1CD"/>
            </a:solidFill>
            <a:ln>
              <a:solidFill>
                <a:srgbClr val="A5C3E1">
                  <a:alpha val="37000"/>
                </a:srgbClr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Data!$D$6:$D$9</c:f>
              <c:numCache>
                <c:formatCode>0.0\ %</c:formatCode>
                <c:ptCount val="4"/>
                <c:pt idx="0">
                  <c:v>0.45</c:v>
                </c:pt>
                <c:pt idx="1">
                  <c:v>0.22500000000000001</c:v>
                </c:pt>
                <c:pt idx="2">
                  <c:v>0.15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D-5A4D-9123-DA1526D66E20}"/>
            </c:ext>
          </c:extLst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pattFill prst="ltUpDiag">
              <a:fgClr>
                <a:srgbClr val="A5C3E1"/>
              </a:fgClr>
              <a:bgClr>
                <a:srgbClr val="A5C3E1">
                  <a:lumMod val="50000"/>
                </a:srgbClr>
              </a:bgClr>
            </a:pattFill>
            <a:ln>
              <a:solidFill>
                <a:srgbClr val="A5C3E1">
                  <a:alpha val="35784"/>
                </a:srgbClr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Data!$E$6:$E$9</c:f>
              <c:numCache>
                <c:formatCode>0.0\ %</c:formatCode>
                <c:ptCount val="4"/>
                <c:pt idx="0">
                  <c:v>0.5</c:v>
                </c:pt>
                <c:pt idx="1">
                  <c:v>0.27500000000000002</c:v>
                </c:pt>
                <c:pt idx="2">
                  <c:v>0.15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3D-5A4D-9123-DA1526D6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76527"/>
        <c:axId val="300867375"/>
      </c:areaChart>
      <c:scatterChart>
        <c:scatterStyle val="lineMarker"/>
        <c:varyColors val="0"/>
        <c:ser>
          <c:idx val="3"/>
          <c:order val="3"/>
          <c:tx>
            <c:strRef>
              <c:f>'Inndata og Resultater'!$B$10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0C3"/>
              </a:solidFill>
              <a:ln w="9525">
                <a:solidFill>
                  <a:srgbClr val="EB6E58"/>
                </a:solidFill>
              </a:ln>
              <a:effectLst/>
            </c:spPr>
          </c:marker>
          <c:xVal>
            <c:numRef>
              <c:f>'Inndata og Resultater'!$C$10</c:f>
              <c:numCache>
                <c:formatCode>0</c:formatCode>
                <c:ptCount val="1"/>
              </c:numCache>
            </c:numRef>
          </c:xVal>
          <c:yVal>
            <c:numRef>
              <c:f>'Inndata og Resultater'!$F$10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3D-5A4D-9123-DA1526D66E20}"/>
            </c:ext>
          </c:extLst>
        </c:ser>
        <c:ser>
          <c:idx val="4"/>
          <c:order val="4"/>
          <c:tx>
            <c:strRef>
              <c:f>'Inndata og Resultater'!$B$11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235D5A">
                  <a:lumMod val="60000"/>
                  <a:lumOff val="4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'Inndata og Resultater'!$C$11</c:f>
              <c:numCache>
                <c:formatCode>General</c:formatCode>
                <c:ptCount val="1"/>
              </c:numCache>
            </c:numRef>
          </c:xVal>
          <c:yVal>
            <c:numRef>
              <c:f>'Inndata og Resultater'!$F$11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96-3648-BD76-899EBF7EF1B3}"/>
            </c:ext>
          </c:extLst>
        </c:ser>
        <c:ser>
          <c:idx val="5"/>
          <c:order val="5"/>
          <c:tx>
            <c:strRef>
              <c:f>'Inndata og Resultater'!$B$12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solidFill>
                    <a:sysClr val="window" lastClr="FFFF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4096-3648-BD76-899EBF7EF1B3}"/>
              </c:ext>
            </c:extLst>
          </c:dPt>
          <c:xVal>
            <c:numRef>
              <c:f>'Inndata og Resultater'!$C$12</c:f>
              <c:numCache>
                <c:formatCode>General</c:formatCode>
                <c:ptCount val="1"/>
              </c:numCache>
            </c:numRef>
          </c:xVal>
          <c:yVal>
            <c:numRef>
              <c:f>'Inndata og Resultater'!$F$12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96-3648-BD76-899EBF7EF1B3}"/>
            </c:ext>
          </c:extLst>
        </c:ser>
        <c:ser>
          <c:idx val="6"/>
          <c:order val="6"/>
          <c:tx>
            <c:strRef>
              <c:f>'Inndata og Resultater'!$B$13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'Inndata og Resultater'!$C$13</c:f>
              <c:numCache>
                <c:formatCode>General</c:formatCode>
                <c:ptCount val="1"/>
              </c:numCache>
            </c:numRef>
          </c:xVal>
          <c:yVal>
            <c:numRef>
              <c:f>'Inndata og Resultater'!$F$13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096-3648-BD76-899EBF7EF1B3}"/>
            </c:ext>
          </c:extLst>
        </c:ser>
        <c:ser>
          <c:idx val="7"/>
          <c:order val="7"/>
          <c:tx>
            <c:strRef>
              <c:f>'Inndata og Resultater'!$B$14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>
                  <a:lumMod val="65000"/>
                  <a:lumOff val="35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'Inndata og Resultater'!$C$14</c:f>
              <c:numCache>
                <c:formatCode>General</c:formatCode>
                <c:ptCount val="1"/>
              </c:numCache>
            </c:numRef>
          </c:xVal>
          <c:yVal>
            <c:numRef>
              <c:f>'Inndata og Resultater'!$F$14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096-3648-BD76-899EBF7EF1B3}"/>
            </c:ext>
          </c:extLst>
        </c:ser>
        <c:ser>
          <c:idx val="8"/>
          <c:order val="8"/>
          <c:tx>
            <c:strRef>
              <c:f>'Inndata og Resultater'!$B$15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AA05A">
                  <a:lumMod val="5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'Inndata og Resultater'!$C$15</c:f>
              <c:numCache>
                <c:formatCode>General</c:formatCode>
                <c:ptCount val="1"/>
              </c:numCache>
            </c:numRef>
          </c:xVal>
          <c:yVal>
            <c:numRef>
              <c:f>'Inndata og Resultater'!$F$15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096-3648-BD76-899EBF7EF1B3}"/>
            </c:ext>
          </c:extLst>
        </c:ser>
        <c:ser>
          <c:idx val="9"/>
          <c:order val="9"/>
          <c:tx>
            <c:strRef>
              <c:f>'Inndata og Resultater'!$B$16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0C3">
                  <a:lumMod val="5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'Inndata og Resultater'!$C$16</c:f>
              <c:numCache>
                <c:formatCode>General</c:formatCode>
                <c:ptCount val="1"/>
              </c:numCache>
            </c:numRef>
          </c:xVal>
          <c:yVal>
            <c:numRef>
              <c:f>'Inndata og Resultater'!$F$16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29-A848-88FE-CC3A6D20C620}"/>
            </c:ext>
          </c:extLst>
        </c:ser>
        <c:ser>
          <c:idx val="10"/>
          <c:order val="10"/>
          <c:tx>
            <c:strRef>
              <c:f>'Inndata og Resultater'!$B$17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'Inndata og Resultater'!$C$17</c:f>
              <c:numCache>
                <c:formatCode>General</c:formatCode>
                <c:ptCount val="1"/>
              </c:numCache>
            </c:numRef>
          </c:xVal>
          <c:yVal>
            <c:numRef>
              <c:f>'Inndata og Resultater'!$F$17</c:f>
              <c:numCache>
                <c:formatCode>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29-A848-88FE-CC3A6D20C620}"/>
            </c:ext>
          </c:extLst>
        </c:ser>
        <c:ser>
          <c:idx val="11"/>
          <c:order val="11"/>
          <c:tx>
            <c:strRef>
              <c:f>Data!$E$12</c:f>
              <c:strCache>
                <c:ptCount val="1"/>
                <c:pt idx="0">
                  <c:v>Bransjekurven</c:v>
                </c:pt>
              </c:strCache>
            </c:strRef>
          </c:tx>
          <c:spPr>
            <a:ln w="25400" cap="rnd">
              <a:solidFill>
                <a:srgbClr val="FAA05A"/>
              </a:solidFill>
              <a:round/>
            </a:ln>
            <a:effectLst/>
          </c:spPr>
          <c:marker>
            <c:symbol val="none"/>
          </c:marker>
          <c:xVal>
            <c:numRef>
              <c:f>Data!$B$13:$B$43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Data!$E$13:$E$43</c:f>
              <c:numCache>
                <c:formatCode>0%</c:formatCode>
                <c:ptCount val="31"/>
                <c:pt idx="0" formatCode="0.0\ %">
                  <c:v>0.05</c:v>
                </c:pt>
                <c:pt idx="1">
                  <c:v>9.5000000000000001E-2</c:v>
                </c:pt>
                <c:pt idx="2">
                  <c:v>0.14000000000000001</c:v>
                </c:pt>
                <c:pt idx="3">
                  <c:v>0.185</c:v>
                </c:pt>
                <c:pt idx="4">
                  <c:v>0.23000000000000004</c:v>
                </c:pt>
                <c:pt idx="5">
                  <c:v>0.27500000000000002</c:v>
                </c:pt>
                <c:pt idx="6">
                  <c:v>0.32</c:v>
                </c:pt>
                <c:pt idx="7">
                  <c:v>0.36499999999999999</c:v>
                </c:pt>
                <c:pt idx="8">
                  <c:v>0.41000000000000003</c:v>
                </c:pt>
                <c:pt idx="9">
                  <c:v>0.45500000000000002</c:v>
                </c:pt>
                <c:pt idx="10" formatCode="0.0\ %">
                  <c:v>0.5</c:v>
                </c:pt>
                <c:pt idx="11" formatCode="0.0\ %">
                  <c:v>0.52</c:v>
                </c:pt>
                <c:pt idx="12" formatCode="0.0\ %">
                  <c:v>0.54</c:v>
                </c:pt>
                <c:pt idx="13" formatCode="0.0\ %">
                  <c:v>0.56000000000000005</c:v>
                </c:pt>
                <c:pt idx="14" formatCode="0.0\ %">
                  <c:v>0.58000000000000007</c:v>
                </c:pt>
                <c:pt idx="15" formatCode="0.0\ %">
                  <c:v>0.6</c:v>
                </c:pt>
                <c:pt idx="16" formatCode="0.0\ %">
                  <c:v>0.62</c:v>
                </c:pt>
                <c:pt idx="17" formatCode="0.0\ %">
                  <c:v>0.64</c:v>
                </c:pt>
                <c:pt idx="18" formatCode="0.0\ %">
                  <c:v>0.66</c:v>
                </c:pt>
                <c:pt idx="19" formatCode="0.0\ %">
                  <c:v>0.68</c:v>
                </c:pt>
                <c:pt idx="20" formatCode="0.0\ %">
                  <c:v>0.7</c:v>
                </c:pt>
                <c:pt idx="21" formatCode="0.0\ %">
                  <c:v>0.72</c:v>
                </c:pt>
                <c:pt idx="22" formatCode="0.0\ %">
                  <c:v>0.74</c:v>
                </c:pt>
                <c:pt idx="23" formatCode="0.0\ %">
                  <c:v>0.76</c:v>
                </c:pt>
                <c:pt idx="24" formatCode="0.0\ %">
                  <c:v>0.78</c:v>
                </c:pt>
                <c:pt idx="25" formatCode="0.0\ %">
                  <c:v>0.8</c:v>
                </c:pt>
                <c:pt idx="26" formatCode="0.0\ %">
                  <c:v>0.82000000000000006</c:v>
                </c:pt>
                <c:pt idx="27" formatCode="0.0\ %">
                  <c:v>0.84000000000000008</c:v>
                </c:pt>
                <c:pt idx="28" formatCode="0.0\ %">
                  <c:v>0.8600000000000001</c:v>
                </c:pt>
                <c:pt idx="29" formatCode="0.0\ %">
                  <c:v>0.88</c:v>
                </c:pt>
                <c:pt idx="30" formatCode="0.0\ %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29-A848-88FE-CC3A6D20C620}"/>
            </c:ext>
          </c:extLst>
        </c:ser>
        <c:ser>
          <c:idx val="12"/>
          <c:order val="12"/>
          <c:tx>
            <c:strRef>
              <c:f>Data!$F$12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ln w="25400" cap="rnd">
              <a:solidFill>
                <a:srgbClr val="FFF0C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Data!$B$13:$B$43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Data!$F$13:$F$43</c:f>
              <c:numCache>
                <c:formatCode>0%</c:formatCode>
                <c:ptCount val="31"/>
                <c:pt idx="0" formatCode="0.0\ %">
                  <c:v>0.5</c:v>
                </c:pt>
                <c:pt idx="1">
                  <c:v>0.52249999999999996</c:v>
                </c:pt>
                <c:pt idx="2">
                  <c:v>0.54500000000000004</c:v>
                </c:pt>
                <c:pt idx="3">
                  <c:v>0.5675</c:v>
                </c:pt>
                <c:pt idx="4">
                  <c:v>0.59</c:v>
                </c:pt>
                <c:pt idx="5">
                  <c:v>0.61250000000000004</c:v>
                </c:pt>
                <c:pt idx="6">
                  <c:v>0.63500000000000001</c:v>
                </c:pt>
                <c:pt idx="7">
                  <c:v>0.65749999999999997</c:v>
                </c:pt>
                <c:pt idx="8">
                  <c:v>0.67999999999999994</c:v>
                </c:pt>
                <c:pt idx="9">
                  <c:v>0.70250000000000001</c:v>
                </c:pt>
                <c:pt idx="10" formatCode="0.0\ %">
                  <c:v>0.72499999999999998</c:v>
                </c:pt>
                <c:pt idx="11" formatCode="0.0\ %">
                  <c:v>0.73749999999999993</c:v>
                </c:pt>
                <c:pt idx="12" formatCode="0.0\ %">
                  <c:v>0.75</c:v>
                </c:pt>
                <c:pt idx="13" formatCode="0.0\ %">
                  <c:v>0.76249999999999996</c:v>
                </c:pt>
                <c:pt idx="14" formatCode="0.0\ %">
                  <c:v>0.77500000000000002</c:v>
                </c:pt>
                <c:pt idx="15" formatCode="0.0\ %">
                  <c:v>0.78749999999999998</c:v>
                </c:pt>
                <c:pt idx="16" formatCode="0.0\ %">
                  <c:v>0.79999999999999993</c:v>
                </c:pt>
                <c:pt idx="17" formatCode="0.0\ %">
                  <c:v>0.8125</c:v>
                </c:pt>
                <c:pt idx="18" formatCode="0.0\ %">
                  <c:v>0.82499999999999996</c:v>
                </c:pt>
                <c:pt idx="19" formatCode="0.0\ %">
                  <c:v>0.83750000000000002</c:v>
                </c:pt>
                <c:pt idx="20" formatCode="0.0\ %">
                  <c:v>0.85</c:v>
                </c:pt>
                <c:pt idx="21" formatCode="0.0\ %">
                  <c:v>0.86</c:v>
                </c:pt>
                <c:pt idx="22" formatCode="0.0\ %">
                  <c:v>0.87</c:v>
                </c:pt>
                <c:pt idx="23" formatCode="0.0\ %">
                  <c:v>0.88</c:v>
                </c:pt>
                <c:pt idx="24" formatCode="0.0\ %">
                  <c:v>0.89</c:v>
                </c:pt>
                <c:pt idx="25" formatCode="0.0\ %">
                  <c:v>0.89999999999999991</c:v>
                </c:pt>
                <c:pt idx="26" formatCode="0.0\ %">
                  <c:v>0.90999999999999992</c:v>
                </c:pt>
                <c:pt idx="27" formatCode="0.0\ %">
                  <c:v>0.91999999999999993</c:v>
                </c:pt>
                <c:pt idx="28" formatCode="0.0\ %">
                  <c:v>0.92999999999999994</c:v>
                </c:pt>
                <c:pt idx="29" formatCode="0.0\ %">
                  <c:v>0.94</c:v>
                </c:pt>
                <c:pt idx="30" formatCode="0.0\ %">
                  <c:v>0.95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29-A848-88FE-CC3A6D20C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380528"/>
        <c:axId val="1054588384"/>
      </c:scatterChart>
      <c:catAx>
        <c:axId val="300876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00867375"/>
        <c:crosses val="autoZero"/>
        <c:auto val="1"/>
        <c:lblAlgn val="ctr"/>
        <c:lblOffset val="100"/>
        <c:tickMarkSkip val="1"/>
        <c:noMultiLvlLbl val="0"/>
      </c:catAx>
      <c:valAx>
        <c:axId val="3008673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accent5">
                        <a:lumMod val="25000"/>
                      </a:schemeClr>
                    </a:solidFill>
                    <a:latin typeface="Replica-Regular" panose="02000503030000020004" pitchFamily="2" charset="77"/>
                    <a:ea typeface="+mn-ea"/>
                    <a:cs typeface="+mn-cs"/>
                  </a:defRPr>
                </a:pPr>
                <a:r>
                  <a:rPr lang="nb-NO"/>
                  <a:t>Sirkularitetsindeks (%)</a:t>
                </a:r>
              </a:p>
            </c:rich>
          </c:tx>
          <c:layout>
            <c:manualLayout>
              <c:xMode val="edge"/>
              <c:yMode val="edge"/>
              <c:x val="6.0364831989406509E-2"/>
              <c:y val="0.49082984028070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accent5">
                      <a:lumMod val="25000"/>
                    </a:schemeClr>
                  </a:solidFill>
                  <a:latin typeface="Replica-Regular" panose="02000503030000020004" pitchFamily="2" charset="77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235D5A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300876527"/>
        <c:crossesAt val="1"/>
        <c:crossBetween val="midCat"/>
        <c:majorUnit val="0.25"/>
      </c:valAx>
      <c:valAx>
        <c:axId val="1054588384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1380528"/>
        <c:crosses val="max"/>
        <c:crossBetween val="midCat"/>
      </c:valAx>
      <c:valAx>
        <c:axId val="1001380528"/>
        <c:scaling>
          <c:orientation val="minMax"/>
          <c:max val="2050"/>
          <c:min val="2020"/>
        </c:scaling>
        <c:delete val="0"/>
        <c:axPos val="t"/>
        <c:numFmt formatCode="#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4588384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582017486182123"/>
          <c:y val="0.4111533728094226"/>
          <c:w val="0.14179825138178767"/>
          <c:h val="0.33332577629302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2"/>
              </a:solidFill>
              <a:latin typeface="Replica-Regular" panose="02000503030000020004" pitchFamily="2" charset="77"/>
              <a:ea typeface="+mn-ea"/>
              <a:cs typeface="+mn-cs"/>
            </a:defRPr>
          </a:pPr>
          <a:endParaRPr lang="nb-NO"/>
        </a:p>
      </c:txPr>
    </c:legend>
    <c:plotVisOnly val="0"/>
    <c:dispBlanksAs val="zero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sz="2000" b="1">
                <a:solidFill>
                  <a:schemeClr val="tx2"/>
                </a:solidFill>
                <a:latin typeface="Replica-Regular" panose="02000503030000020004" pitchFamily="2" charset="77"/>
              </a:rPr>
              <a:t>FutureBuilt</a:t>
            </a:r>
            <a:r>
              <a:rPr lang="nb-NO" sz="2000" b="1" baseline="0">
                <a:solidFill>
                  <a:schemeClr val="tx2"/>
                </a:solidFill>
                <a:latin typeface="Replica-Regular" panose="02000503030000020004" pitchFamily="2" charset="77"/>
              </a:rPr>
              <a:t> Sirkulære Porteføljer</a:t>
            </a:r>
            <a:endParaRPr lang="nb-NO" sz="2000" b="1">
              <a:solidFill>
                <a:schemeClr val="tx2"/>
              </a:solidFill>
              <a:latin typeface="Replica-Regular" panose="02000503030000020004" pitchFamily="2" charset="77"/>
            </a:endParaRPr>
          </a:p>
          <a:p>
            <a:pPr>
              <a:defRPr>
                <a:solidFill>
                  <a:schemeClr val="tx2"/>
                </a:solidFill>
              </a:defRPr>
            </a:pPr>
            <a:r>
              <a:rPr lang="nb-NO" sz="1400">
                <a:solidFill>
                  <a:schemeClr val="tx2"/>
                </a:solidFill>
                <a:latin typeface="Replica-Regular" panose="02000503030000020004" pitchFamily="2" charset="77"/>
              </a:rPr>
              <a:t>måloppnåelse sett</a:t>
            </a:r>
            <a:r>
              <a:rPr lang="nb-NO" sz="1400" baseline="0">
                <a:solidFill>
                  <a:schemeClr val="tx2"/>
                </a:solidFill>
                <a:latin typeface="Replica-Regular" panose="02000503030000020004" pitchFamily="2" charset="77"/>
              </a:rPr>
              <a:t> opp </a:t>
            </a:r>
            <a:r>
              <a:rPr lang="nb-NO" sz="1400">
                <a:solidFill>
                  <a:schemeClr val="tx2"/>
                </a:solidFill>
                <a:latin typeface="Replica-Regular" panose="02000503030000020004" pitchFamily="2" charset="77"/>
              </a:rPr>
              <a:t>mot bransjekurven og FutureBuilt</a:t>
            </a:r>
            <a:r>
              <a:rPr lang="nb-NO" sz="1400" baseline="0">
                <a:solidFill>
                  <a:schemeClr val="tx2"/>
                </a:solidFill>
                <a:latin typeface="Replica-Regular" panose="02000503030000020004" pitchFamily="2" charset="77"/>
              </a:rPr>
              <a:t> Sirkulær</a:t>
            </a:r>
            <a:endParaRPr lang="nb-NO" sz="1400">
              <a:solidFill>
                <a:schemeClr val="tx2"/>
              </a:solidFill>
              <a:latin typeface="Replica-Regular" panose="02000503030000020004" pitchFamily="2" charset="77"/>
            </a:endParaRPr>
          </a:p>
        </c:rich>
      </c:tx>
      <c:layout>
        <c:manualLayout>
          <c:xMode val="edge"/>
          <c:yMode val="edge"/>
          <c:x val="0.22231873453421572"/>
          <c:y val="5.5714721826227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6.9361386516422679E-2"/>
          <c:y val="0.21777824985346703"/>
          <c:w val="0.77147333345425895"/>
          <c:h val="0.638227121471966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'Inndata og Resultater'!$F$9</c:f>
              <c:strCache>
                <c:ptCount val="1"/>
                <c:pt idx="0">
                  <c:v>Byggenes indeks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'Inndata og Resultater'!$B$10:$C$18</c:f>
              <c:multiLvlStrCache>
                <c:ptCount val="9"/>
                <c:lvl/>
                <c:lvl>
                  <c:pt idx="8">
                    <c:v>Byggene samlet</c:v>
                  </c:pt>
                </c:lvl>
              </c:multiLvlStrCache>
            </c:multiLvlStrRef>
          </c:cat>
          <c:val>
            <c:numRef>
              <c:f>'Inndata og Resultater'!$F$10:$F$18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0-1C41-9367-B7934AC6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33713935"/>
        <c:axId val="1533056383"/>
      </c:barChart>
      <c:lineChart>
        <c:grouping val="standard"/>
        <c:varyColors val="0"/>
        <c:ser>
          <c:idx val="4"/>
          <c:order val="1"/>
          <c:tx>
            <c:strRef>
              <c:f>'Inndata og Resultater'!$D$9</c:f>
              <c:strCache>
                <c:ptCount val="1"/>
                <c:pt idx="0">
                  <c:v>Bransjekurven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chemeClr val="accent6"/>
              </a:solidFill>
              <a:ln w="3175">
                <a:solidFill>
                  <a:schemeClr val="tx2"/>
                </a:solidFill>
              </a:ln>
              <a:effectLst/>
            </c:spPr>
          </c:marker>
          <c:cat>
            <c:multiLvlStrRef>
              <c:f>'Inndata og Resultater'!$B$10:$C$18</c:f>
              <c:multiLvlStrCache>
                <c:ptCount val="9"/>
                <c:lvl/>
                <c:lvl>
                  <c:pt idx="8">
                    <c:v>Byggene samlet</c:v>
                  </c:pt>
                </c:lvl>
              </c:multiLvlStrCache>
            </c:multiLvlStrRef>
          </c:cat>
          <c:val>
            <c:numRef>
              <c:f>'Inndata og Resultater'!$D$10:$D$18</c:f>
              <c:numCache>
                <c:formatCode>0%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0-1C41-9367-B7934AC6B101}"/>
            </c:ext>
          </c:extLst>
        </c:ser>
        <c:ser>
          <c:idx val="0"/>
          <c:order val="2"/>
          <c:tx>
            <c:strRef>
              <c:f>'Inndata og Resultater'!$E$9</c:f>
              <c:strCache>
                <c:ptCount val="1"/>
                <c:pt idx="0">
                  <c:v>FB Sirkulær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2"/>
                </a:solidFill>
              </a:ln>
              <a:effectLst/>
            </c:spPr>
          </c:marker>
          <c:cat>
            <c:multiLvlStrRef>
              <c:f>'Inndata og Resultater'!$B$10:$C$18</c:f>
              <c:multiLvlStrCache>
                <c:ptCount val="9"/>
                <c:lvl/>
                <c:lvl>
                  <c:pt idx="8">
                    <c:v>Byggene samlet</c:v>
                  </c:pt>
                </c:lvl>
              </c:multiLvlStrCache>
            </c:multiLvlStrRef>
          </c:cat>
          <c:val>
            <c:numRef>
              <c:f>'Inndata og Resultater'!$E$10:$E$18</c:f>
              <c:numCache>
                <c:formatCode>0%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0-1C41-9367-B7934AC6B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713935"/>
        <c:axId val="1533056383"/>
      </c:lineChart>
      <c:catAx>
        <c:axId val="153371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1533056383"/>
        <c:crosses val="autoZero"/>
        <c:auto val="1"/>
        <c:lblAlgn val="ctr"/>
        <c:lblOffset val="100"/>
        <c:noMultiLvlLbl val="0"/>
      </c:catAx>
      <c:valAx>
        <c:axId val="15330563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1533713935"/>
        <c:crosses val="autoZero"/>
        <c:crossBetween val="between"/>
        <c:majorUnit val="0.25"/>
        <c:minorUnit val="2.5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127199348462036"/>
          <c:y val="0.43881868055189438"/>
          <c:w val="0.12353347773674293"/>
          <c:h val="0.14289412167775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Replica-Regular" panose="02000503030000020004" pitchFamily="2" charset="77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230832249898442"/>
          <c:y val="0.34912612717293701"/>
          <c:w val="0.72418789882391899"/>
          <c:h val="0.53697274271336315"/>
        </c:manualLayout>
      </c:layout>
      <c:areaChart>
        <c:grouping val="stacke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Bransjestandard</c:v>
                </c:pt>
              </c:strCache>
            </c:strRef>
          </c:tx>
          <c:spPr>
            <a:solidFill>
              <a:srgbClr val="EFEEEC"/>
            </a:solidFill>
            <a:ln>
              <a:solidFill>
                <a:schemeClr val="bg1"/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Data!$C$6:$C$9</c:f>
              <c:numCache>
                <c:formatCode>0.0\ %</c:formatCode>
                <c:ptCount val="4"/>
                <c:pt idx="0">
                  <c:v>0.05</c:v>
                </c:pt>
                <c:pt idx="1">
                  <c:v>0.5</c:v>
                </c:pt>
                <c:pt idx="2">
                  <c:v>0.7</c:v>
                </c:pt>
                <c:pt idx="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4-7640-80F2-1D5E2C34364F}"/>
            </c:ext>
          </c:extLst>
        </c:ser>
        <c:ser>
          <c:idx val="1"/>
          <c:order val="1"/>
          <c:tx>
            <c:strRef>
              <c:f>Data!$D$5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rgbClr val="95B1CD"/>
            </a:solidFill>
            <a:ln>
              <a:solidFill>
                <a:srgbClr val="A5C3E1">
                  <a:alpha val="37000"/>
                </a:srgbClr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Data!$D$6:$D$9</c:f>
              <c:numCache>
                <c:formatCode>0.0\ %</c:formatCode>
                <c:ptCount val="4"/>
                <c:pt idx="0">
                  <c:v>0.45</c:v>
                </c:pt>
                <c:pt idx="1">
                  <c:v>0.22500000000000001</c:v>
                </c:pt>
                <c:pt idx="2">
                  <c:v>0.15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44-7640-80F2-1D5E2C34364F}"/>
            </c:ext>
          </c:extLst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pattFill prst="ltUpDiag">
              <a:fgClr>
                <a:srgbClr val="A5C3E1"/>
              </a:fgClr>
              <a:bgClr>
                <a:srgbClr val="A5C3E1">
                  <a:lumMod val="50000"/>
                </a:srgbClr>
              </a:bgClr>
            </a:pattFill>
            <a:ln>
              <a:solidFill>
                <a:srgbClr val="A5C3E1">
                  <a:alpha val="35784"/>
                </a:srgbClr>
              </a:solidFill>
            </a:ln>
            <a:effectLst/>
          </c:spPr>
          <c:cat>
            <c:numRef>
              <c:f>Data!$B$6:$B$9</c:f>
              <c:numCache>
                <c:formatCode>General</c:formatCode>
                <c:ptCount val="4"/>
                <c:pt idx="0">
                  <c:v>2020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Data!$E$6:$E$9</c:f>
              <c:numCache>
                <c:formatCode>0.0\ %</c:formatCode>
                <c:ptCount val="4"/>
                <c:pt idx="0">
                  <c:v>0.5</c:v>
                </c:pt>
                <c:pt idx="1">
                  <c:v>0.27500000000000002</c:v>
                </c:pt>
                <c:pt idx="2">
                  <c:v>0.15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44-7640-80F2-1D5E2C34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0876527"/>
        <c:axId val="300867375"/>
      </c:areaChart>
      <c:scatterChart>
        <c:scatterStyle val="lineMarker"/>
        <c:varyColors val="0"/>
        <c:ser>
          <c:idx val="3"/>
          <c:order val="3"/>
          <c:tx>
            <c:strRef>
              <c:f>Eksempel!$B$10</c:f>
              <c:strCache>
                <c:ptCount val="1"/>
                <c:pt idx="0">
                  <c:v>Prosjekt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0C3"/>
              </a:solidFill>
              <a:ln w="9525">
                <a:solidFill>
                  <a:srgbClr val="EB6E58"/>
                </a:solidFill>
              </a:ln>
              <a:effectLst/>
            </c:spPr>
          </c:marker>
          <c:xVal>
            <c:numRef>
              <c:f>Eksempel!$C$10</c:f>
              <c:numCache>
                <c:formatCode>0</c:formatCode>
                <c:ptCount val="1"/>
                <c:pt idx="0">
                  <c:v>2026</c:v>
                </c:pt>
              </c:numCache>
            </c:numRef>
          </c:xVal>
          <c:yVal>
            <c:numRef>
              <c:f>Eksempel!$F$10</c:f>
              <c:numCache>
                <c:formatCode>0%</c:formatCode>
                <c:ptCount val="1"/>
                <c:pt idx="0">
                  <c:v>0.67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144-7640-80F2-1D5E2C34364F}"/>
            </c:ext>
          </c:extLst>
        </c:ser>
        <c:ser>
          <c:idx val="4"/>
          <c:order val="4"/>
          <c:tx>
            <c:strRef>
              <c:f>Eksempel!$B$11</c:f>
              <c:strCache>
                <c:ptCount val="1"/>
                <c:pt idx="0">
                  <c:v>Prosjekt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235D5A">
                  <a:lumMod val="60000"/>
                  <a:lumOff val="4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Eksempel!$C$11</c:f>
              <c:numCache>
                <c:formatCode>General</c:formatCode>
                <c:ptCount val="1"/>
                <c:pt idx="0">
                  <c:v>2024</c:v>
                </c:pt>
              </c:numCache>
            </c:numRef>
          </c:xVal>
          <c:yVal>
            <c:numRef>
              <c:f>Eksempel!$F$11</c:f>
              <c:numCache>
                <c:formatCode>0%</c:formatCode>
                <c:ptCount val="1"/>
                <c:pt idx="0">
                  <c:v>0.26500000000000001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144-7640-80F2-1D5E2C34364F}"/>
            </c:ext>
          </c:extLst>
        </c:ser>
        <c:ser>
          <c:idx val="5"/>
          <c:order val="5"/>
          <c:tx>
            <c:strRef>
              <c:f>Eksempel!$B$12</c:f>
              <c:strCache>
                <c:ptCount val="1"/>
                <c:pt idx="0">
                  <c:v>Prosjekt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dPt>
            <c:idx val="0"/>
            <c:marker>
              <c:symbol val="circle"/>
              <c:size val="10"/>
              <c:spPr>
                <a:solidFill>
                  <a:schemeClr val="accent6"/>
                </a:solidFill>
                <a:ln w="9525">
                  <a:solidFill>
                    <a:sysClr val="window" lastClr="FFFFFF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144-7640-80F2-1D5E2C34364F}"/>
              </c:ext>
            </c:extLst>
          </c:dPt>
          <c:xVal>
            <c:numRef>
              <c:f>Eksempel!$C$12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Eksempel!$F$12</c:f>
              <c:numCache>
                <c:formatCode>0%</c:formatCode>
                <c:ptCount val="1"/>
                <c:pt idx="0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144-7640-80F2-1D5E2C34364F}"/>
            </c:ext>
          </c:extLst>
        </c:ser>
        <c:ser>
          <c:idx val="6"/>
          <c:order val="6"/>
          <c:tx>
            <c:strRef>
              <c:f>Eksempel!$B$13</c:f>
              <c:strCache>
                <c:ptCount val="1"/>
                <c:pt idx="0">
                  <c:v>Prosjekt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Eksempel!$C$13</c:f>
              <c:numCache>
                <c:formatCode>General</c:formatCode>
                <c:ptCount val="1"/>
                <c:pt idx="0">
                  <c:v>2030</c:v>
                </c:pt>
              </c:numCache>
            </c:numRef>
          </c:xVal>
          <c:yVal>
            <c:numRef>
              <c:f>Eksempel!$F$13</c:f>
              <c:numCache>
                <c:formatCode>0%</c:formatCode>
                <c:ptCount val="1"/>
                <c:pt idx="0">
                  <c:v>0.74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144-7640-80F2-1D5E2C34364F}"/>
            </c:ext>
          </c:extLst>
        </c:ser>
        <c:ser>
          <c:idx val="7"/>
          <c:order val="7"/>
          <c:tx>
            <c:strRef>
              <c:f>Eksempel!$B$14</c:f>
              <c:strCache>
                <c:ptCount val="1"/>
                <c:pt idx="0">
                  <c:v>Prosjekt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>
                  <a:lumMod val="65000"/>
                  <a:lumOff val="35000"/>
                </a:sys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Eksempel!$C$14</c:f>
              <c:numCache>
                <c:formatCode>General</c:formatCode>
                <c:ptCount val="1"/>
                <c:pt idx="0">
                  <c:v>2028</c:v>
                </c:pt>
              </c:numCache>
            </c:numRef>
          </c:xVal>
          <c:yVal>
            <c:numRef>
              <c:f>Eksempel!$F$14</c:f>
              <c:numCache>
                <c:formatCode>0%</c:formatCode>
                <c:ptCount val="1"/>
                <c:pt idx="0">
                  <c:v>0.56499999999999995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144-7640-80F2-1D5E2C34364F}"/>
            </c:ext>
          </c:extLst>
        </c:ser>
        <c:ser>
          <c:idx val="8"/>
          <c:order val="8"/>
          <c:tx>
            <c:strRef>
              <c:f>Eksempel!$B$15</c:f>
              <c:strCache>
                <c:ptCount val="1"/>
                <c:pt idx="0">
                  <c:v>Prosjekt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AA05A">
                  <a:lumMod val="5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Eksempel!$C$15</c:f>
              <c:numCache>
                <c:formatCode>General</c:formatCode>
                <c:ptCount val="1"/>
                <c:pt idx="0">
                  <c:v>2027</c:v>
                </c:pt>
              </c:numCache>
            </c:numRef>
          </c:xVal>
          <c:yVal>
            <c:numRef>
              <c:f>Eksempel!$F$15</c:f>
              <c:numCache>
                <c:formatCode>0%</c:formatCode>
                <c:ptCount val="1"/>
                <c:pt idx="0">
                  <c:v>0.33699999999999997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144-7640-80F2-1D5E2C34364F}"/>
            </c:ext>
          </c:extLst>
        </c:ser>
        <c:ser>
          <c:idx val="9"/>
          <c:order val="9"/>
          <c:tx>
            <c:strRef>
              <c:f>Eksempel!$B$16</c:f>
              <c:strCache>
                <c:ptCount val="1"/>
                <c:pt idx="0">
                  <c:v>Prosjekt 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F0C3">
                  <a:lumMod val="50000"/>
                </a:srgb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xVal>
          <c:yVal>
            <c:numRef>
              <c:f>Eksempel!$F$16</c:f>
              <c:numCache>
                <c:formatCode>0%</c:formatCode>
                <c:ptCount val="1"/>
                <c:pt idx="0">
                  <c:v>0.22499999999999998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144-7640-80F2-1D5E2C34364F}"/>
            </c:ext>
          </c:extLst>
        </c:ser>
        <c:ser>
          <c:idx val="10"/>
          <c:order val="10"/>
          <c:tx>
            <c:strRef>
              <c:f>Eksempel!$B$17</c:f>
              <c:strCache>
                <c:ptCount val="1"/>
                <c:pt idx="0">
                  <c:v>Prosjekt 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ysClr val="window" lastClr="FFFFFF"/>
                </a:solidFill>
              </a:ln>
              <a:effectLst/>
            </c:spPr>
          </c:marker>
          <c:xVal>
            <c:numRef>
              <c:f>Eksempel!$C$17</c:f>
              <c:numCache>
                <c:formatCode>General</c:formatCode>
                <c:ptCount val="1"/>
                <c:pt idx="0">
                  <c:v>2035</c:v>
                </c:pt>
              </c:numCache>
            </c:numRef>
          </c:xVal>
          <c:yVal>
            <c:numRef>
              <c:f>Eksempel!$F$17</c:f>
              <c:numCache>
                <c:formatCode>0%</c:formatCode>
                <c:ptCount val="1"/>
                <c:pt idx="0">
                  <c:v>0.52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144-7640-80F2-1D5E2C34364F}"/>
            </c:ext>
          </c:extLst>
        </c:ser>
        <c:ser>
          <c:idx val="11"/>
          <c:order val="11"/>
          <c:tx>
            <c:strRef>
              <c:f>Data!$E$12</c:f>
              <c:strCache>
                <c:ptCount val="1"/>
                <c:pt idx="0">
                  <c:v>Bransjekurven</c:v>
                </c:pt>
              </c:strCache>
            </c:strRef>
          </c:tx>
          <c:spPr>
            <a:ln w="25400" cap="rnd">
              <a:solidFill>
                <a:srgbClr val="FAA05A"/>
              </a:solidFill>
              <a:round/>
            </a:ln>
            <a:effectLst/>
          </c:spPr>
          <c:marker>
            <c:symbol val="none"/>
          </c:marker>
          <c:xVal>
            <c:numRef>
              <c:f>Data!$B$13:$B$43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Data!$E$13:$E$43</c:f>
              <c:numCache>
                <c:formatCode>0%</c:formatCode>
                <c:ptCount val="31"/>
                <c:pt idx="0" formatCode="0.0\ %">
                  <c:v>0.05</c:v>
                </c:pt>
                <c:pt idx="1">
                  <c:v>9.5000000000000001E-2</c:v>
                </c:pt>
                <c:pt idx="2">
                  <c:v>0.14000000000000001</c:v>
                </c:pt>
                <c:pt idx="3">
                  <c:v>0.185</c:v>
                </c:pt>
                <c:pt idx="4">
                  <c:v>0.23000000000000004</c:v>
                </c:pt>
                <c:pt idx="5">
                  <c:v>0.27500000000000002</c:v>
                </c:pt>
                <c:pt idx="6">
                  <c:v>0.32</c:v>
                </c:pt>
                <c:pt idx="7">
                  <c:v>0.36499999999999999</c:v>
                </c:pt>
                <c:pt idx="8">
                  <c:v>0.41000000000000003</c:v>
                </c:pt>
                <c:pt idx="9">
                  <c:v>0.45500000000000002</c:v>
                </c:pt>
                <c:pt idx="10" formatCode="0.0\ %">
                  <c:v>0.5</c:v>
                </c:pt>
                <c:pt idx="11" formatCode="0.0\ %">
                  <c:v>0.52</c:v>
                </c:pt>
                <c:pt idx="12" formatCode="0.0\ %">
                  <c:v>0.54</c:v>
                </c:pt>
                <c:pt idx="13" formatCode="0.0\ %">
                  <c:v>0.56000000000000005</c:v>
                </c:pt>
                <c:pt idx="14" formatCode="0.0\ %">
                  <c:v>0.58000000000000007</c:v>
                </c:pt>
                <c:pt idx="15" formatCode="0.0\ %">
                  <c:v>0.6</c:v>
                </c:pt>
                <c:pt idx="16" formatCode="0.0\ %">
                  <c:v>0.62</c:v>
                </c:pt>
                <c:pt idx="17" formatCode="0.0\ %">
                  <c:v>0.64</c:v>
                </c:pt>
                <c:pt idx="18" formatCode="0.0\ %">
                  <c:v>0.66</c:v>
                </c:pt>
                <c:pt idx="19" formatCode="0.0\ %">
                  <c:v>0.68</c:v>
                </c:pt>
                <c:pt idx="20" formatCode="0.0\ %">
                  <c:v>0.7</c:v>
                </c:pt>
                <c:pt idx="21" formatCode="0.0\ %">
                  <c:v>0.72</c:v>
                </c:pt>
                <c:pt idx="22" formatCode="0.0\ %">
                  <c:v>0.74</c:v>
                </c:pt>
                <c:pt idx="23" formatCode="0.0\ %">
                  <c:v>0.76</c:v>
                </c:pt>
                <c:pt idx="24" formatCode="0.0\ %">
                  <c:v>0.78</c:v>
                </c:pt>
                <c:pt idx="25" formatCode="0.0\ %">
                  <c:v>0.8</c:v>
                </c:pt>
                <c:pt idx="26" formatCode="0.0\ %">
                  <c:v>0.82000000000000006</c:v>
                </c:pt>
                <c:pt idx="27" formatCode="0.0\ %">
                  <c:v>0.84000000000000008</c:v>
                </c:pt>
                <c:pt idx="28" formatCode="0.0\ %">
                  <c:v>0.8600000000000001</c:v>
                </c:pt>
                <c:pt idx="29" formatCode="0.0\ %">
                  <c:v>0.88</c:v>
                </c:pt>
                <c:pt idx="30" formatCode="0.0\ %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144-7640-80F2-1D5E2C34364F}"/>
            </c:ext>
          </c:extLst>
        </c:ser>
        <c:ser>
          <c:idx val="12"/>
          <c:order val="12"/>
          <c:tx>
            <c:strRef>
              <c:f>Data!$F$12</c:f>
              <c:strCache>
                <c:ptCount val="1"/>
                <c:pt idx="0">
                  <c:v>FutureBuilt Sirkulær</c:v>
                </c:pt>
              </c:strCache>
            </c:strRef>
          </c:tx>
          <c:spPr>
            <a:ln w="25400" cap="rnd">
              <a:solidFill>
                <a:srgbClr val="FFF0C3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Data!$B$13:$B$43</c:f>
              <c:numCache>
                <c:formatCode>General</c:formatCode>
                <c:ptCount val="3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</c:numCache>
            </c:numRef>
          </c:xVal>
          <c:yVal>
            <c:numRef>
              <c:f>Data!$F$13:$F$43</c:f>
              <c:numCache>
                <c:formatCode>0%</c:formatCode>
                <c:ptCount val="31"/>
                <c:pt idx="0" formatCode="0.0\ %">
                  <c:v>0.5</c:v>
                </c:pt>
                <c:pt idx="1">
                  <c:v>0.52249999999999996</c:v>
                </c:pt>
                <c:pt idx="2">
                  <c:v>0.54500000000000004</c:v>
                </c:pt>
                <c:pt idx="3">
                  <c:v>0.5675</c:v>
                </c:pt>
                <c:pt idx="4">
                  <c:v>0.59</c:v>
                </c:pt>
                <c:pt idx="5">
                  <c:v>0.61250000000000004</c:v>
                </c:pt>
                <c:pt idx="6">
                  <c:v>0.63500000000000001</c:v>
                </c:pt>
                <c:pt idx="7">
                  <c:v>0.65749999999999997</c:v>
                </c:pt>
                <c:pt idx="8">
                  <c:v>0.67999999999999994</c:v>
                </c:pt>
                <c:pt idx="9">
                  <c:v>0.70250000000000001</c:v>
                </c:pt>
                <c:pt idx="10" formatCode="0.0\ %">
                  <c:v>0.72499999999999998</c:v>
                </c:pt>
                <c:pt idx="11" formatCode="0.0\ %">
                  <c:v>0.73749999999999993</c:v>
                </c:pt>
                <c:pt idx="12" formatCode="0.0\ %">
                  <c:v>0.75</c:v>
                </c:pt>
                <c:pt idx="13" formatCode="0.0\ %">
                  <c:v>0.76249999999999996</c:v>
                </c:pt>
                <c:pt idx="14" formatCode="0.0\ %">
                  <c:v>0.77500000000000002</c:v>
                </c:pt>
                <c:pt idx="15" formatCode="0.0\ %">
                  <c:v>0.78749999999999998</c:v>
                </c:pt>
                <c:pt idx="16" formatCode="0.0\ %">
                  <c:v>0.79999999999999993</c:v>
                </c:pt>
                <c:pt idx="17" formatCode="0.0\ %">
                  <c:v>0.8125</c:v>
                </c:pt>
                <c:pt idx="18" formatCode="0.0\ %">
                  <c:v>0.82499999999999996</c:v>
                </c:pt>
                <c:pt idx="19" formatCode="0.0\ %">
                  <c:v>0.83750000000000002</c:v>
                </c:pt>
                <c:pt idx="20" formatCode="0.0\ %">
                  <c:v>0.85</c:v>
                </c:pt>
                <c:pt idx="21" formatCode="0.0\ %">
                  <c:v>0.86</c:v>
                </c:pt>
                <c:pt idx="22" formatCode="0.0\ %">
                  <c:v>0.87</c:v>
                </c:pt>
                <c:pt idx="23" formatCode="0.0\ %">
                  <c:v>0.88</c:v>
                </c:pt>
                <c:pt idx="24" formatCode="0.0\ %">
                  <c:v>0.89</c:v>
                </c:pt>
                <c:pt idx="25" formatCode="0.0\ %">
                  <c:v>0.89999999999999991</c:v>
                </c:pt>
                <c:pt idx="26" formatCode="0.0\ %">
                  <c:v>0.90999999999999992</c:v>
                </c:pt>
                <c:pt idx="27" formatCode="0.0\ %">
                  <c:v>0.91999999999999993</c:v>
                </c:pt>
                <c:pt idx="28" formatCode="0.0\ %">
                  <c:v>0.92999999999999994</c:v>
                </c:pt>
                <c:pt idx="29" formatCode="0.0\ %">
                  <c:v>0.94</c:v>
                </c:pt>
                <c:pt idx="30" formatCode="0.0\ %">
                  <c:v>0.95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1144-7640-80F2-1D5E2C34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380528"/>
        <c:axId val="1054588384"/>
      </c:scatterChart>
      <c:catAx>
        <c:axId val="300876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00867375"/>
        <c:crosses val="autoZero"/>
        <c:auto val="1"/>
        <c:lblAlgn val="ctr"/>
        <c:lblOffset val="100"/>
        <c:tickMarkSkip val="1"/>
        <c:noMultiLvlLbl val="0"/>
      </c:catAx>
      <c:valAx>
        <c:axId val="300867375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accent5">
                        <a:lumMod val="25000"/>
                      </a:schemeClr>
                    </a:solidFill>
                    <a:latin typeface="Replica-Regular" panose="02000503030000020004" pitchFamily="2" charset="77"/>
                    <a:ea typeface="+mn-ea"/>
                    <a:cs typeface="+mn-cs"/>
                  </a:defRPr>
                </a:pPr>
                <a:r>
                  <a:rPr lang="nb-NO"/>
                  <a:t>Sirkularitetsindeks (%)</a:t>
                </a:r>
              </a:p>
            </c:rich>
          </c:tx>
          <c:layout>
            <c:manualLayout>
              <c:xMode val="edge"/>
              <c:yMode val="edge"/>
              <c:x val="6.0364831989406509E-2"/>
              <c:y val="0.490829840280706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accent5">
                      <a:lumMod val="25000"/>
                    </a:schemeClr>
                  </a:solidFill>
                  <a:latin typeface="Replica-Regular" panose="02000503030000020004" pitchFamily="2" charset="77"/>
                  <a:ea typeface="+mn-ea"/>
                  <a:cs typeface="+mn-cs"/>
                </a:defRPr>
              </a:pPr>
              <a:endParaRPr lang="nb-NO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235D5A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300876527"/>
        <c:crossesAt val="1"/>
        <c:crossBetween val="midCat"/>
        <c:majorUnit val="0.25"/>
      </c:valAx>
      <c:valAx>
        <c:axId val="1054588384"/>
        <c:scaling>
          <c:orientation val="minMax"/>
          <c:max val="1"/>
          <c:min val="0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01380528"/>
        <c:crosses val="max"/>
        <c:crossBetween val="midCat"/>
      </c:valAx>
      <c:valAx>
        <c:axId val="1001380528"/>
        <c:scaling>
          <c:orientation val="minMax"/>
          <c:max val="2050"/>
          <c:min val="2020"/>
        </c:scaling>
        <c:delete val="0"/>
        <c:axPos val="t"/>
        <c:numFmt formatCode="#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4588384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8582017486182123"/>
          <c:y val="0.4111533728094226"/>
          <c:w val="0.14179825138178767"/>
          <c:h val="0.333325776293029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2"/>
              </a:solidFill>
              <a:latin typeface="Replica-Regular" panose="02000503030000020004" pitchFamily="2" charset="77"/>
              <a:ea typeface="+mn-ea"/>
              <a:cs typeface="+mn-cs"/>
            </a:defRPr>
          </a:pPr>
          <a:endParaRPr lang="nb-NO"/>
        </a:p>
      </c:txPr>
    </c:legend>
    <c:plotVisOnly val="0"/>
    <c:dispBlanksAs val="zero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nb-NO" sz="2000" b="1">
                <a:solidFill>
                  <a:schemeClr val="tx2"/>
                </a:solidFill>
                <a:latin typeface="Replica-Regular" panose="02000503030000020004" pitchFamily="2" charset="77"/>
              </a:rPr>
              <a:t>FutureBuilt</a:t>
            </a:r>
            <a:r>
              <a:rPr lang="nb-NO" sz="2000" b="1" baseline="0">
                <a:solidFill>
                  <a:schemeClr val="tx2"/>
                </a:solidFill>
                <a:latin typeface="Replica-Regular" panose="02000503030000020004" pitchFamily="2" charset="77"/>
              </a:rPr>
              <a:t> Sirkulære Porteføljer</a:t>
            </a:r>
            <a:endParaRPr lang="nb-NO" sz="2000" b="1">
              <a:solidFill>
                <a:schemeClr val="tx2"/>
              </a:solidFill>
              <a:latin typeface="Replica-Regular" panose="02000503030000020004" pitchFamily="2" charset="77"/>
            </a:endParaRPr>
          </a:p>
          <a:p>
            <a:pPr>
              <a:defRPr>
                <a:solidFill>
                  <a:schemeClr val="tx2"/>
                </a:solidFill>
              </a:defRPr>
            </a:pPr>
            <a:r>
              <a:rPr lang="nb-NO" sz="1400">
                <a:solidFill>
                  <a:schemeClr val="tx2"/>
                </a:solidFill>
                <a:latin typeface="Replica-Regular" panose="02000503030000020004" pitchFamily="2" charset="77"/>
              </a:rPr>
              <a:t>måloppnåelse sett</a:t>
            </a:r>
            <a:r>
              <a:rPr lang="nb-NO" sz="1400" baseline="0">
                <a:solidFill>
                  <a:schemeClr val="tx2"/>
                </a:solidFill>
                <a:latin typeface="Replica-Regular" panose="02000503030000020004" pitchFamily="2" charset="77"/>
              </a:rPr>
              <a:t> opp </a:t>
            </a:r>
            <a:r>
              <a:rPr lang="nb-NO" sz="1400">
                <a:solidFill>
                  <a:schemeClr val="tx2"/>
                </a:solidFill>
                <a:latin typeface="Replica-Regular" panose="02000503030000020004" pitchFamily="2" charset="77"/>
              </a:rPr>
              <a:t>mot bransjestandard og FutureBuilt</a:t>
            </a:r>
            <a:r>
              <a:rPr lang="nb-NO" sz="1400" baseline="0">
                <a:solidFill>
                  <a:schemeClr val="tx2"/>
                </a:solidFill>
                <a:latin typeface="Replica-Regular" panose="02000503030000020004" pitchFamily="2" charset="77"/>
              </a:rPr>
              <a:t> sirkulær</a:t>
            </a:r>
            <a:endParaRPr lang="nb-NO" sz="1400">
              <a:solidFill>
                <a:schemeClr val="tx2"/>
              </a:solidFill>
              <a:latin typeface="Replica-Regular" panose="02000503030000020004" pitchFamily="2" charset="77"/>
            </a:endParaRPr>
          </a:p>
        </c:rich>
      </c:tx>
      <c:layout>
        <c:manualLayout>
          <c:xMode val="edge"/>
          <c:yMode val="edge"/>
          <c:x val="0.26059208260952843"/>
          <c:y val="6.0681227052558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6.9361386516422679E-2"/>
          <c:y val="0.21777824985346703"/>
          <c:w val="0.79175691862779951"/>
          <c:h val="0.638227121471966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Eksempel!$F$9</c:f>
              <c:strCache>
                <c:ptCount val="1"/>
                <c:pt idx="0">
                  <c:v>Byggenes indeks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Eksempel!$B$10:$C$18</c:f>
              <c:multiLvlStrCache>
                <c:ptCount val="9"/>
                <c:lvl>
                  <c:pt idx="0">
                    <c:v>2026</c:v>
                  </c:pt>
                  <c:pt idx="1">
                    <c:v>2024</c:v>
                  </c:pt>
                  <c:pt idx="2">
                    <c:v>2028</c:v>
                  </c:pt>
                  <c:pt idx="3">
                    <c:v>2030</c:v>
                  </c:pt>
                  <c:pt idx="4">
                    <c:v>2028</c:v>
                  </c:pt>
                  <c:pt idx="5">
                    <c:v>2027</c:v>
                  </c:pt>
                  <c:pt idx="6">
                    <c:v>2025</c:v>
                  </c:pt>
                  <c:pt idx="7">
                    <c:v>2035</c:v>
                  </c:pt>
                </c:lvl>
                <c:lvl>
                  <c:pt idx="0">
                    <c:v>Prosjekt 1</c:v>
                  </c:pt>
                  <c:pt idx="1">
                    <c:v>Prosjekt 2</c:v>
                  </c:pt>
                  <c:pt idx="2">
                    <c:v>Prosjekt 3</c:v>
                  </c:pt>
                  <c:pt idx="3">
                    <c:v>Prosjekt 4</c:v>
                  </c:pt>
                  <c:pt idx="4">
                    <c:v>Prosjekt 5</c:v>
                  </c:pt>
                  <c:pt idx="5">
                    <c:v>Prosjekt 6</c:v>
                  </c:pt>
                  <c:pt idx="6">
                    <c:v>Prosjekt 7</c:v>
                  </c:pt>
                  <c:pt idx="7">
                    <c:v>Prosjekt 8</c:v>
                  </c:pt>
                  <c:pt idx="8">
                    <c:v>Byggene samlet</c:v>
                  </c:pt>
                </c:lvl>
              </c:multiLvlStrCache>
            </c:multiLvlStrRef>
          </c:cat>
          <c:val>
            <c:numRef>
              <c:f>Eksempel!$F$10:$F$18</c:f>
              <c:numCache>
                <c:formatCode>0%</c:formatCode>
                <c:ptCount val="9"/>
                <c:pt idx="0">
                  <c:v>0.67</c:v>
                </c:pt>
                <c:pt idx="1">
                  <c:v>0.26500000000000001</c:v>
                </c:pt>
                <c:pt idx="2">
                  <c:v>0.3</c:v>
                </c:pt>
                <c:pt idx="3">
                  <c:v>0.74</c:v>
                </c:pt>
                <c:pt idx="4">
                  <c:v>0.56499999999999995</c:v>
                </c:pt>
                <c:pt idx="5">
                  <c:v>0.33699999999999997</c:v>
                </c:pt>
                <c:pt idx="6">
                  <c:v>0.22499999999999998</c:v>
                </c:pt>
                <c:pt idx="7">
                  <c:v>0.52</c:v>
                </c:pt>
                <c:pt idx="8">
                  <c:v>0.38969118982742962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4-194C-9D50-43E04BCC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33713935"/>
        <c:axId val="1533056383"/>
      </c:barChart>
      <c:lineChart>
        <c:grouping val="standard"/>
        <c:varyColors val="0"/>
        <c:ser>
          <c:idx val="4"/>
          <c:order val="1"/>
          <c:tx>
            <c:strRef>
              <c:f>Eksempel!$D$9</c:f>
              <c:strCache>
                <c:ptCount val="1"/>
                <c:pt idx="0">
                  <c:v>Bransjekurven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chemeClr val="accent6"/>
              </a:solidFill>
              <a:ln w="3175">
                <a:solidFill>
                  <a:schemeClr val="tx2"/>
                </a:solidFill>
              </a:ln>
              <a:effectLst/>
            </c:spPr>
          </c:marker>
          <c:cat>
            <c:multiLvlStrRef>
              <c:f>Eksempel!$B$10:$C$18</c:f>
              <c:multiLvlStrCache>
                <c:ptCount val="9"/>
                <c:lvl>
                  <c:pt idx="0">
                    <c:v>2026</c:v>
                  </c:pt>
                  <c:pt idx="1">
                    <c:v>2024</c:v>
                  </c:pt>
                  <c:pt idx="2">
                    <c:v>2028</c:v>
                  </c:pt>
                  <c:pt idx="3">
                    <c:v>2030</c:v>
                  </c:pt>
                  <c:pt idx="4">
                    <c:v>2028</c:v>
                  </c:pt>
                  <c:pt idx="5">
                    <c:v>2027</c:v>
                  </c:pt>
                  <c:pt idx="6">
                    <c:v>2025</c:v>
                  </c:pt>
                  <c:pt idx="7">
                    <c:v>2035</c:v>
                  </c:pt>
                </c:lvl>
                <c:lvl>
                  <c:pt idx="0">
                    <c:v>Prosjekt 1</c:v>
                  </c:pt>
                  <c:pt idx="1">
                    <c:v>Prosjekt 2</c:v>
                  </c:pt>
                  <c:pt idx="2">
                    <c:v>Prosjekt 3</c:v>
                  </c:pt>
                  <c:pt idx="3">
                    <c:v>Prosjekt 4</c:v>
                  </c:pt>
                  <c:pt idx="4">
                    <c:v>Prosjekt 5</c:v>
                  </c:pt>
                  <c:pt idx="5">
                    <c:v>Prosjekt 6</c:v>
                  </c:pt>
                  <c:pt idx="6">
                    <c:v>Prosjekt 7</c:v>
                  </c:pt>
                  <c:pt idx="7">
                    <c:v>Prosjekt 8</c:v>
                  </c:pt>
                  <c:pt idx="8">
                    <c:v>Byggene samlet</c:v>
                  </c:pt>
                </c:lvl>
              </c:multiLvlStrCache>
            </c:multiLvlStrRef>
          </c:cat>
          <c:val>
            <c:numRef>
              <c:f>Eksempel!$D$10:$D$18</c:f>
              <c:numCache>
                <c:formatCode>0%</c:formatCode>
                <c:ptCount val="9"/>
                <c:pt idx="0">
                  <c:v>0.32</c:v>
                </c:pt>
                <c:pt idx="1">
                  <c:v>0.23000000000000004</c:v>
                </c:pt>
                <c:pt idx="2">
                  <c:v>0.41000000000000003</c:v>
                </c:pt>
                <c:pt idx="3">
                  <c:v>0.5</c:v>
                </c:pt>
                <c:pt idx="4">
                  <c:v>0.41000000000000003</c:v>
                </c:pt>
                <c:pt idx="5">
                  <c:v>0.36499999999999999</c:v>
                </c:pt>
                <c:pt idx="6">
                  <c:v>0.27500000000000002</c:v>
                </c:pt>
                <c:pt idx="7">
                  <c:v>0.6</c:v>
                </c:pt>
                <c:pt idx="8">
                  <c:v>0.34469573115349683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4-194C-9D50-43E04BCC2565}"/>
            </c:ext>
          </c:extLst>
        </c:ser>
        <c:ser>
          <c:idx val="0"/>
          <c:order val="2"/>
          <c:tx>
            <c:strRef>
              <c:f>Eksempel!$E$9</c:f>
              <c:strCache>
                <c:ptCount val="1"/>
                <c:pt idx="0">
                  <c:v>FB Sirkulær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5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2"/>
                </a:solidFill>
              </a:ln>
              <a:effectLst/>
            </c:spPr>
          </c:marker>
          <c:cat>
            <c:multiLvlStrRef>
              <c:f>Eksempel!$B$10:$C$18</c:f>
              <c:multiLvlStrCache>
                <c:ptCount val="9"/>
                <c:lvl>
                  <c:pt idx="0">
                    <c:v>2026</c:v>
                  </c:pt>
                  <c:pt idx="1">
                    <c:v>2024</c:v>
                  </c:pt>
                  <c:pt idx="2">
                    <c:v>2028</c:v>
                  </c:pt>
                  <c:pt idx="3">
                    <c:v>2030</c:v>
                  </c:pt>
                  <c:pt idx="4">
                    <c:v>2028</c:v>
                  </c:pt>
                  <c:pt idx="5">
                    <c:v>2027</c:v>
                  </c:pt>
                  <c:pt idx="6">
                    <c:v>2025</c:v>
                  </c:pt>
                  <c:pt idx="7">
                    <c:v>2035</c:v>
                  </c:pt>
                </c:lvl>
                <c:lvl>
                  <c:pt idx="0">
                    <c:v>Prosjekt 1</c:v>
                  </c:pt>
                  <c:pt idx="1">
                    <c:v>Prosjekt 2</c:v>
                  </c:pt>
                  <c:pt idx="2">
                    <c:v>Prosjekt 3</c:v>
                  </c:pt>
                  <c:pt idx="3">
                    <c:v>Prosjekt 4</c:v>
                  </c:pt>
                  <c:pt idx="4">
                    <c:v>Prosjekt 5</c:v>
                  </c:pt>
                  <c:pt idx="5">
                    <c:v>Prosjekt 6</c:v>
                  </c:pt>
                  <c:pt idx="6">
                    <c:v>Prosjekt 7</c:v>
                  </c:pt>
                  <c:pt idx="7">
                    <c:v>Prosjekt 8</c:v>
                  </c:pt>
                  <c:pt idx="8">
                    <c:v>Byggene samlet</c:v>
                  </c:pt>
                </c:lvl>
              </c:multiLvlStrCache>
            </c:multiLvlStrRef>
          </c:cat>
          <c:val>
            <c:numRef>
              <c:f>Eksempel!$E$10:$E$18</c:f>
              <c:numCache>
                <c:formatCode>0%</c:formatCode>
                <c:ptCount val="9"/>
                <c:pt idx="0">
                  <c:v>0.63500000000000001</c:v>
                </c:pt>
                <c:pt idx="1">
                  <c:v>0.59</c:v>
                </c:pt>
                <c:pt idx="2">
                  <c:v>0.67999999999999994</c:v>
                </c:pt>
                <c:pt idx="3">
                  <c:v>0.72499999999999998</c:v>
                </c:pt>
                <c:pt idx="4">
                  <c:v>0.67999999999999994</c:v>
                </c:pt>
                <c:pt idx="5">
                  <c:v>0.65749999999999997</c:v>
                </c:pt>
                <c:pt idx="6">
                  <c:v>0.61250000000000004</c:v>
                </c:pt>
                <c:pt idx="7">
                  <c:v>0.78749999999999998</c:v>
                </c:pt>
                <c:pt idx="8">
                  <c:v>0.64924954586739325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4-194C-9D50-43E04BCC2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713935"/>
        <c:axId val="1533056383"/>
      </c:lineChart>
      <c:catAx>
        <c:axId val="153371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1533056383"/>
        <c:crosses val="autoZero"/>
        <c:auto val="1"/>
        <c:lblAlgn val="ctr"/>
        <c:lblOffset val="100"/>
        <c:noMultiLvlLbl val="0"/>
      </c:catAx>
      <c:valAx>
        <c:axId val="153305638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Replica-Regular" panose="02000503030000020004" pitchFamily="2" charset="77"/>
                <a:ea typeface="+mn-ea"/>
                <a:cs typeface="+mn-cs"/>
              </a:defRPr>
            </a:pPr>
            <a:endParaRPr lang="nb-NO"/>
          </a:p>
        </c:txPr>
        <c:crossAx val="1533713935"/>
        <c:crosses val="autoZero"/>
        <c:crossBetween val="between"/>
        <c:majorUnit val="0.25"/>
        <c:minorUnit val="2.5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0436235042679"/>
          <c:y val="0.43881868055189438"/>
          <c:w val="0.10180108835185409"/>
          <c:h val="0.11160835842742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Replica-Regular" panose="02000503030000020004" pitchFamily="2" charset="77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10583</xdr:colOff>
      <xdr:row>59</xdr:row>
      <xdr:rowOff>169333</xdr:rowOff>
    </xdr:from>
    <xdr:to>
      <xdr:col>13</xdr:col>
      <xdr:colOff>317500</xdr:colOff>
      <xdr:row>79</xdr:row>
      <xdr:rowOff>129495</xdr:rowOff>
    </xdr:to>
    <xdr:pic>
      <xdr:nvPicPr>
        <xdr:cNvPr id="27" name="Bilde 26">
          <a:extLst>
            <a:ext uri="{FF2B5EF4-FFF2-40B4-BE49-F238E27FC236}">
              <a16:creationId xmlns:a16="http://schemas.microsoft.com/office/drawing/2014/main" id="{50D6727C-7F15-0816-D8D0-930C8C71D4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3143"/>
        <a:stretch/>
      </xdr:blipFill>
      <xdr:spPr>
        <a:xfrm>
          <a:off x="635000" y="11017250"/>
          <a:ext cx="5196417" cy="3845757"/>
        </a:xfrm>
        <a:prstGeom prst="rect">
          <a:avLst/>
        </a:prstGeom>
      </xdr:spPr>
    </xdr:pic>
    <xdr:clientData/>
  </xdr:twoCellAnchor>
  <xdr:twoCellAnchor>
    <xdr:from>
      <xdr:col>22</xdr:col>
      <xdr:colOff>703699</xdr:colOff>
      <xdr:row>1</xdr:row>
      <xdr:rowOff>268301</xdr:rowOff>
    </xdr:from>
    <xdr:to>
      <xdr:col>27</xdr:col>
      <xdr:colOff>726015</xdr:colOff>
      <xdr:row>28</xdr:row>
      <xdr:rowOff>137584</xdr:rowOff>
    </xdr:to>
    <xdr:sp macro="" textlink="">
      <xdr:nvSpPr>
        <xdr:cNvPr id="53" name="Freeform 54">
          <a:extLst>
            <a:ext uri="{FF2B5EF4-FFF2-40B4-BE49-F238E27FC236}">
              <a16:creationId xmlns:a16="http://schemas.microsoft.com/office/drawing/2014/main" id="{7D941F04-29C9-874C-97C0-1424947C08DD}"/>
            </a:ext>
          </a:extLst>
        </xdr:cNvPr>
        <xdr:cNvSpPr>
          <a:spLocks noChangeArrowheads="1"/>
        </xdr:cNvSpPr>
      </xdr:nvSpPr>
      <xdr:spPr bwMode="auto">
        <a:xfrm>
          <a:off x="10673199" y="458801"/>
          <a:ext cx="4149816" cy="5118616"/>
        </a:xfrm>
        <a:custGeom>
          <a:avLst/>
          <a:gdLst>
            <a:gd name="T0" fmla="*/ 7833 w 10936"/>
            <a:gd name="T1" fmla="*/ 3603 h 13516"/>
            <a:gd name="T2" fmla="*/ 4710 w 10936"/>
            <a:gd name="T3" fmla="*/ 10 h 13516"/>
            <a:gd name="T4" fmla="*/ 3113 w 10936"/>
            <a:gd name="T5" fmla="*/ 930 h 13516"/>
            <a:gd name="T6" fmla="*/ 1598 w 10936"/>
            <a:gd name="T7" fmla="*/ 5390 h 13516"/>
            <a:gd name="T8" fmla="*/ 21 w 10936"/>
            <a:gd name="T9" fmla="*/ 6309 h 13516"/>
            <a:gd name="T10" fmla="*/ 32 w 10936"/>
            <a:gd name="T11" fmla="*/ 8126 h 13516"/>
            <a:gd name="T12" fmla="*/ 0 w 10936"/>
            <a:gd name="T13" fmla="*/ 9902 h 13516"/>
            <a:gd name="T14" fmla="*/ 3123 w 10936"/>
            <a:gd name="T15" fmla="*/ 13505 h 13516"/>
            <a:gd name="T16" fmla="*/ 3155 w 10936"/>
            <a:gd name="T17" fmla="*/ 13505 h 13516"/>
            <a:gd name="T18" fmla="*/ 6235 w 10936"/>
            <a:gd name="T19" fmla="*/ 13505 h 13516"/>
            <a:gd name="T20" fmla="*/ 7812 w 10936"/>
            <a:gd name="T21" fmla="*/ 12617 h 13516"/>
            <a:gd name="T22" fmla="*/ 7843 w 10936"/>
            <a:gd name="T23" fmla="*/ 10810 h 13516"/>
            <a:gd name="T24" fmla="*/ 10935 w 10936"/>
            <a:gd name="T25" fmla="*/ 5410 h 13516"/>
            <a:gd name="T26" fmla="*/ 10851 w 10936"/>
            <a:gd name="T27" fmla="*/ 5410 h 13516"/>
            <a:gd name="T28" fmla="*/ 7791 w 10936"/>
            <a:gd name="T29" fmla="*/ 5390 h 13516"/>
            <a:gd name="T30" fmla="*/ 6266 w 10936"/>
            <a:gd name="T31" fmla="*/ 4544 h 13516"/>
            <a:gd name="T32" fmla="*/ 10851 w 10936"/>
            <a:gd name="T33" fmla="*/ 5410 h 13516"/>
            <a:gd name="T34" fmla="*/ 9337 w 10936"/>
            <a:gd name="T35" fmla="*/ 8095 h 13516"/>
            <a:gd name="T36" fmla="*/ 9337 w 10936"/>
            <a:gd name="T37" fmla="*/ 6329 h 13516"/>
            <a:gd name="T38" fmla="*/ 7791 w 10936"/>
            <a:gd name="T39" fmla="*/ 8983 h 13516"/>
            <a:gd name="T40" fmla="*/ 7791 w 10936"/>
            <a:gd name="T41" fmla="*/ 5463 h 13516"/>
            <a:gd name="T42" fmla="*/ 4720 w 10936"/>
            <a:gd name="T43" fmla="*/ 3666 h 13516"/>
            <a:gd name="T44" fmla="*/ 7770 w 10936"/>
            <a:gd name="T45" fmla="*/ 3603 h 13516"/>
            <a:gd name="T46" fmla="*/ 6277 w 10936"/>
            <a:gd name="T47" fmla="*/ 2736 h 13516"/>
            <a:gd name="T48" fmla="*/ 4689 w 10936"/>
            <a:gd name="T49" fmla="*/ 63 h 13516"/>
            <a:gd name="T50" fmla="*/ 6245 w 10936"/>
            <a:gd name="T51" fmla="*/ 2695 h 13516"/>
            <a:gd name="T52" fmla="*/ 6224 w 10936"/>
            <a:gd name="T53" fmla="*/ 2736 h 13516"/>
            <a:gd name="T54" fmla="*/ 4710 w 10936"/>
            <a:gd name="T55" fmla="*/ 3593 h 13516"/>
            <a:gd name="T56" fmla="*/ 4668 w 10936"/>
            <a:gd name="T57" fmla="*/ 8961 h 13516"/>
            <a:gd name="T58" fmla="*/ 3175 w 10936"/>
            <a:gd name="T59" fmla="*/ 6350 h 13516"/>
            <a:gd name="T60" fmla="*/ 3165 w 10936"/>
            <a:gd name="T61" fmla="*/ 6298 h 13516"/>
            <a:gd name="T62" fmla="*/ 3113 w 10936"/>
            <a:gd name="T63" fmla="*/ 6382 h 13516"/>
            <a:gd name="T64" fmla="*/ 1619 w 10936"/>
            <a:gd name="T65" fmla="*/ 8951 h 13516"/>
            <a:gd name="T66" fmla="*/ 1588 w 10936"/>
            <a:gd name="T67" fmla="*/ 5442 h 13516"/>
            <a:gd name="T68" fmla="*/ 1588 w 10936"/>
            <a:gd name="T69" fmla="*/ 7176 h 13516"/>
            <a:gd name="T70" fmla="*/ 73 w 10936"/>
            <a:gd name="T71" fmla="*/ 8095 h 13516"/>
            <a:gd name="T72" fmla="*/ 1567 w 10936"/>
            <a:gd name="T73" fmla="*/ 7228 h 13516"/>
            <a:gd name="T74" fmla="*/ 3113 w 10936"/>
            <a:gd name="T75" fmla="*/ 13443 h 13516"/>
            <a:gd name="T76" fmla="*/ 63 w 10936"/>
            <a:gd name="T77" fmla="*/ 9943 h 13516"/>
            <a:gd name="T78" fmla="*/ 3144 w 10936"/>
            <a:gd name="T79" fmla="*/ 11656 h 13516"/>
            <a:gd name="T80" fmla="*/ 1588 w 10936"/>
            <a:gd name="T81" fmla="*/ 9035 h 13516"/>
            <a:gd name="T82" fmla="*/ 4668 w 10936"/>
            <a:gd name="T83" fmla="*/ 12576 h 13516"/>
            <a:gd name="T84" fmla="*/ 3165 w 10936"/>
            <a:gd name="T85" fmla="*/ 11709 h 13516"/>
            <a:gd name="T86" fmla="*/ 6224 w 10936"/>
            <a:gd name="T87" fmla="*/ 13443 h 13516"/>
            <a:gd name="T88" fmla="*/ 4720 w 10936"/>
            <a:gd name="T89" fmla="*/ 10842 h 13516"/>
            <a:gd name="T90" fmla="*/ 6245 w 10936"/>
            <a:gd name="T91" fmla="*/ 11656 h 13516"/>
            <a:gd name="T92" fmla="*/ 3144 w 10936"/>
            <a:gd name="T93" fmla="*/ 8137 h 13516"/>
            <a:gd name="T94" fmla="*/ 4699 w 10936"/>
            <a:gd name="T95" fmla="*/ 9024 h 13516"/>
            <a:gd name="T96" fmla="*/ 6224 w 10936"/>
            <a:gd name="T97" fmla="*/ 6329 h 13516"/>
            <a:gd name="T98" fmla="*/ 6235 w 10936"/>
            <a:gd name="T99" fmla="*/ 9922 h 13516"/>
            <a:gd name="T100" fmla="*/ 6245 w 10936"/>
            <a:gd name="T101" fmla="*/ 11656 h 13516"/>
            <a:gd name="T102" fmla="*/ 6287 w 10936"/>
            <a:gd name="T103" fmla="*/ 13443 h 13516"/>
            <a:gd name="T104" fmla="*/ 7770 w 10936"/>
            <a:gd name="T105" fmla="*/ 12576 h 13516"/>
            <a:gd name="T106" fmla="*/ 6308 w 10936"/>
            <a:gd name="T107" fmla="*/ 9902 h 13516"/>
            <a:gd name="T108" fmla="*/ 7812 w 10936"/>
            <a:gd name="T109" fmla="*/ 10758 h 13516"/>
            <a:gd name="T110" fmla="*/ 9389 w 10936"/>
            <a:gd name="T111" fmla="*/ 6329 h 13516"/>
            <a:gd name="T112" fmla="*/ 9389 w 10936"/>
            <a:gd name="T113" fmla="*/ 8084 h 135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</a:cxnLst>
          <a:rect l="0" t="0" r="r" b="b"/>
          <a:pathLst>
            <a:path w="10936" h="13516">
              <a:moveTo>
                <a:pt x="10924" y="5390"/>
              </a:moveTo>
              <a:lnTo>
                <a:pt x="10924" y="5390"/>
              </a:lnTo>
              <a:cubicBezTo>
                <a:pt x="7833" y="3603"/>
                <a:pt x="7833" y="3603"/>
                <a:pt x="7833" y="3603"/>
              </a:cubicBezTo>
              <a:cubicBezTo>
                <a:pt x="7833" y="1828"/>
                <a:pt x="7833" y="1828"/>
                <a:pt x="7833" y="1828"/>
              </a:cubicBezTo>
              <a:cubicBezTo>
                <a:pt x="7833" y="1817"/>
                <a:pt x="7822" y="1807"/>
                <a:pt x="7812" y="1797"/>
              </a:cubicBezTo>
              <a:cubicBezTo>
                <a:pt x="4710" y="10"/>
                <a:pt x="4710" y="10"/>
                <a:pt x="4710" y="10"/>
              </a:cubicBezTo>
              <a:cubicBezTo>
                <a:pt x="4699" y="0"/>
                <a:pt x="4689" y="0"/>
                <a:pt x="4678" y="10"/>
              </a:cubicBezTo>
              <a:cubicBezTo>
                <a:pt x="3123" y="898"/>
                <a:pt x="3123" y="898"/>
                <a:pt x="3123" y="898"/>
              </a:cubicBezTo>
              <a:cubicBezTo>
                <a:pt x="3113" y="909"/>
                <a:pt x="3113" y="919"/>
                <a:pt x="3113" y="930"/>
              </a:cubicBezTo>
              <a:lnTo>
                <a:pt x="3113" y="930"/>
              </a:lnTo>
              <a:cubicBezTo>
                <a:pt x="3113" y="6267"/>
                <a:pt x="3113" y="6267"/>
                <a:pt x="3113" y="6267"/>
              </a:cubicBezTo>
              <a:cubicBezTo>
                <a:pt x="1598" y="5390"/>
                <a:pt x="1598" y="5390"/>
                <a:pt x="1598" y="5390"/>
              </a:cubicBezTo>
              <a:cubicBezTo>
                <a:pt x="1588" y="5379"/>
                <a:pt x="1577" y="5379"/>
                <a:pt x="1577" y="5390"/>
              </a:cubicBezTo>
              <a:cubicBezTo>
                <a:pt x="32" y="6288"/>
                <a:pt x="32" y="6288"/>
                <a:pt x="32" y="6288"/>
              </a:cubicBezTo>
              <a:cubicBezTo>
                <a:pt x="21" y="6288"/>
                <a:pt x="21" y="6309"/>
                <a:pt x="21" y="6309"/>
              </a:cubicBezTo>
              <a:lnTo>
                <a:pt x="21" y="6309"/>
              </a:lnTo>
              <a:cubicBezTo>
                <a:pt x="21" y="8105"/>
                <a:pt x="21" y="8105"/>
                <a:pt x="21" y="8105"/>
              </a:cubicBezTo>
              <a:cubicBezTo>
                <a:pt x="21" y="8116"/>
                <a:pt x="21" y="8126"/>
                <a:pt x="32" y="8126"/>
              </a:cubicBezTo>
              <a:cubicBezTo>
                <a:pt x="1536" y="9003"/>
                <a:pt x="1536" y="9003"/>
                <a:pt x="1536" y="9003"/>
              </a:cubicBezTo>
              <a:cubicBezTo>
                <a:pt x="21" y="9870"/>
                <a:pt x="21" y="9870"/>
                <a:pt x="21" y="9870"/>
              </a:cubicBezTo>
              <a:cubicBezTo>
                <a:pt x="11" y="9881"/>
                <a:pt x="0" y="9891"/>
                <a:pt x="0" y="9902"/>
              </a:cubicBezTo>
              <a:cubicBezTo>
                <a:pt x="0" y="11688"/>
                <a:pt x="0" y="11688"/>
                <a:pt x="0" y="11688"/>
              </a:cubicBezTo>
              <a:cubicBezTo>
                <a:pt x="0" y="11698"/>
                <a:pt x="11" y="11709"/>
                <a:pt x="21" y="11719"/>
              </a:cubicBezTo>
              <a:cubicBezTo>
                <a:pt x="3123" y="13505"/>
                <a:pt x="3123" y="13505"/>
                <a:pt x="3123" y="13505"/>
              </a:cubicBezTo>
              <a:cubicBezTo>
                <a:pt x="3134" y="13515"/>
                <a:pt x="3144" y="13515"/>
                <a:pt x="3155" y="13505"/>
              </a:cubicBezTo>
              <a:lnTo>
                <a:pt x="3155" y="13505"/>
              </a:lnTo>
              <a:lnTo>
                <a:pt x="3155" y="13505"/>
              </a:lnTo>
              <a:lnTo>
                <a:pt x="3155" y="13505"/>
              </a:lnTo>
              <a:cubicBezTo>
                <a:pt x="4689" y="12617"/>
                <a:pt x="4689" y="12617"/>
                <a:pt x="4689" y="12617"/>
              </a:cubicBezTo>
              <a:cubicBezTo>
                <a:pt x="6235" y="13505"/>
                <a:pt x="6235" y="13505"/>
                <a:pt x="6235" y="13505"/>
              </a:cubicBezTo>
              <a:cubicBezTo>
                <a:pt x="6235" y="13515"/>
                <a:pt x="6245" y="13515"/>
                <a:pt x="6245" y="13515"/>
              </a:cubicBezTo>
              <a:cubicBezTo>
                <a:pt x="6256" y="13515"/>
                <a:pt x="6256" y="13515"/>
                <a:pt x="6266" y="13515"/>
              </a:cubicBezTo>
              <a:cubicBezTo>
                <a:pt x="7812" y="12617"/>
                <a:pt x="7812" y="12617"/>
                <a:pt x="7812" y="12617"/>
              </a:cubicBezTo>
              <a:cubicBezTo>
                <a:pt x="7822" y="12607"/>
                <a:pt x="7833" y="12596"/>
                <a:pt x="7833" y="12586"/>
              </a:cubicBezTo>
              <a:cubicBezTo>
                <a:pt x="7833" y="10821"/>
                <a:pt x="7833" y="10821"/>
                <a:pt x="7833" y="10821"/>
              </a:cubicBezTo>
              <a:lnTo>
                <a:pt x="7843" y="10810"/>
              </a:lnTo>
              <a:cubicBezTo>
                <a:pt x="10924" y="9024"/>
                <a:pt x="10924" y="9024"/>
                <a:pt x="10924" y="9024"/>
              </a:cubicBezTo>
              <a:cubicBezTo>
                <a:pt x="10935" y="9024"/>
                <a:pt x="10935" y="9014"/>
                <a:pt x="10935" y="9003"/>
              </a:cubicBezTo>
              <a:cubicBezTo>
                <a:pt x="10935" y="5410"/>
                <a:pt x="10935" y="5410"/>
                <a:pt x="10935" y="5410"/>
              </a:cubicBezTo>
              <a:cubicBezTo>
                <a:pt x="10935" y="5400"/>
                <a:pt x="10935" y="5390"/>
                <a:pt x="10924" y="5390"/>
              </a:cubicBezTo>
              <a:close/>
              <a:moveTo>
                <a:pt x="10851" y="5410"/>
              </a:moveTo>
              <a:lnTo>
                <a:pt x="10851" y="5410"/>
              </a:lnTo>
              <a:cubicBezTo>
                <a:pt x="9357" y="6277"/>
                <a:pt x="9357" y="6277"/>
                <a:pt x="9357" y="6277"/>
              </a:cubicBezTo>
              <a:cubicBezTo>
                <a:pt x="7812" y="5390"/>
                <a:pt x="7812" y="5390"/>
                <a:pt x="7812" y="5390"/>
              </a:cubicBezTo>
              <a:cubicBezTo>
                <a:pt x="7812" y="5379"/>
                <a:pt x="7801" y="5379"/>
                <a:pt x="7791" y="5390"/>
              </a:cubicBezTo>
              <a:cubicBezTo>
                <a:pt x="6245" y="6277"/>
                <a:pt x="6245" y="6277"/>
                <a:pt x="6245" y="6277"/>
              </a:cubicBezTo>
              <a:cubicBezTo>
                <a:pt x="4751" y="5410"/>
                <a:pt x="4751" y="5410"/>
                <a:pt x="4751" y="5410"/>
              </a:cubicBezTo>
              <a:cubicBezTo>
                <a:pt x="6266" y="4544"/>
                <a:pt x="6266" y="4544"/>
                <a:pt x="6266" y="4544"/>
              </a:cubicBezTo>
              <a:lnTo>
                <a:pt x="6266" y="4544"/>
              </a:lnTo>
              <a:cubicBezTo>
                <a:pt x="7801" y="3656"/>
                <a:pt x="7801" y="3656"/>
                <a:pt x="7801" y="3656"/>
              </a:cubicBezTo>
              <a:lnTo>
                <a:pt x="10851" y="5410"/>
              </a:lnTo>
              <a:close/>
              <a:moveTo>
                <a:pt x="9337" y="6329"/>
              </a:moveTo>
              <a:lnTo>
                <a:pt x="9337" y="6329"/>
              </a:lnTo>
              <a:cubicBezTo>
                <a:pt x="9337" y="8095"/>
                <a:pt x="9337" y="8095"/>
                <a:pt x="9337" y="8095"/>
              </a:cubicBezTo>
              <a:cubicBezTo>
                <a:pt x="7843" y="8951"/>
                <a:pt x="7843" y="8951"/>
                <a:pt x="7843" y="8951"/>
              </a:cubicBezTo>
              <a:cubicBezTo>
                <a:pt x="7843" y="5463"/>
                <a:pt x="7843" y="5463"/>
                <a:pt x="7843" y="5463"/>
              </a:cubicBezTo>
              <a:lnTo>
                <a:pt x="9337" y="6329"/>
              </a:lnTo>
              <a:close/>
              <a:moveTo>
                <a:pt x="7791" y="5463"/>
              </a:moveTo>
              <a:lnTo>
                <a:pt x="7791" y="5463"/>
              </a:lnTo>
              <a:cubicBezTo>
                <a:pt x="7791" y="8983"/>
                <a:pt x="7791" y="8983"/>
                <a:pt x="7791" y="8983"/>
              </a:cubicBezTo>
              <a:cubicBezTo>
                <a:pt x="6277" y="9850"/>
                <a:pt x="6277" y="9850"/>
                <a:pt x="6277" y="9850"/>
              </a:cubicBezTo>
              <a:cubicBezTo>
                <a:pt x="6277" y="6329"/>
                <a:pt x="6277" y="6329"/>
                <a:pt x="6277" y="6329"/>
              </a:cubicBezTo>
              <a:lnTo>
                <a:pt x="7791" y="5463"/>
              </a:lnTo>
              <a:close/>
              <a:moveTo>
                <a:pt x="4720" y="5368"/>
              </a:moveTo>
              <a:lnTo>
                <a:pt x="4720" y="5368"/>
              </a:lnTo>
              <a:cubicBezTo>
                <a:pt x="4720" y="3666"/>
                <a:pt x="4720" y="3666"/>
                <a:pt x="4720" y="3666"/>
              </a:cubicBezTo>
              <a:cubicBezTo>
                <a:pt x="6193" y="4512"/>
                <a:pt x="6193" y="4512"/>
                <a:pt x="6193" y="4512"/>
              </a:cubicBezTo>
              <a:lnTo>
                <a:pt x="4720" y="5368"/>
              </a:lnTo>
              <a:close/>
              <a:moveTo>
                <a:pt x="7770" y="3603"/>
              </a:moveTo>
              <a:lnTo>
                <a:pt x="7770" y="3603"/>
              </a:lnTo>
              <a:cubicBezTo>
                <a:pt x="6277" y="4470"/>
                <a:pt x="6277" y="4470"/>
                <a:pt x="6277" y="4470"/>
              </a:cubicBezTo>
              <a:cubicBezTo>
                <a:pt x="6277" y="2736"/>
                <a:pt x="6277" y="2736"/>
                <a:pt x="6277" y="2736"/>
              </a:cubicBezTo>
              <a:cubicBezTo>
                <a:pt x="7770" y="1870"/>
                <a:pt x="7770" y="1870"/>
                <a:pt x="7770" y="1870"/>
              </a:cubicBezTo>
              <a:lnTo>
                <a:pt x="7770" y="3603"/>
              </a:lnTo>
              <a:close/>
              <a:moveTo>
                <a:pt x="4689" y="63"/>
              </a:moveTo>
              <a:lnTo>
                <a:pt x="4689" y="63"/>
              </a:lnTo>
              <a:cubicBezTo>
                <a:pt x="7749" y="1828"/>
                <a:pt x="7749" y="1828"/>
                <a:pt x="7749" y="1828"/>
              </a:cubicBezTo>
              <a:cubicBezTo>
                <a:pt x="6245" y="2695"/>
                <a:pt x="6245" y="2695"/>
                <a:pt x="6245" y="2695"/>
              </a:cubicBezTo>
              <a:cubicBezTo>
                <a:pt x="3196" y="930"/>
                <a:pt x="3196" y="930"/>
                <a:pt x="3196" y="930"/>
              </a:cubicBezTo>
              <a:lnTo>
                <a:pt x="4689" y="63"/>
              </a:lnTo>
              <a:close/>
              <a:moveTo>
                <a:pt x="6224" y="2736"/>
              </a:moveTo>
              <a:lnTo>
                <a:pt x="6224" y="2736"/>
              </a:lnTo>
              <a:cubicBezTo>
                <a:pt x="6224" y="4470"/>
                <a:pt x="6224" y="4470"/>
                <a:pt x="6224" y="4470"/>
              </a:cubicBezTo>
              <a:cubicBezTo>
                <a:pt x="4710" y="3593"/>
                <a:pt x="4710" y="3593"/>
                <a:pt x="4710" y="3593"/>
              </a:cubicBezTo>
              <a:cubicBezTo>
                <a:pt x="4699" y="3593"/>
                <a:pt x="4689" y="3593"/>
                <a:pt x="4678" y="3593"/>
              </a:cubicBezTo>
              <a:cubicBezTo>
                <a:pt x="4668" y="3603"/>
                <a:pt x="4668" y="3614"/>
                <a:pt x="4668" y="3624"/>
              </a:cubicBezTo>
              <a:cubicBezTo>
                <a:pt x="4668" y="8961"/>
                <a:pt x="4668" y="8961"/>
                <a:pt x="4668" y="8961"/>
              </a:cubicBezTo>
              <a:cubicBezTo>
                <a:pt x="3165" y="8084"/>
                <a:pt x="3165" y="8084"/>
                <a:pt x="3165" y="8084"/>
              </a:cubicBezTo>
              <a:cubicBezTo>
                <a:pt x="3165" y="6350"/>
                <a:pt x="3165" y="6350"/>
                <a:pt x="3165" y="6350"/>
              </a:cubicBezTo>
              <a:cubicBezTo>
                <a:pt x="3175" y="6350"/>
                <a:pt x="3175" y="6350"/>
                <a:pt x="3175" y="6350"/>
              </a:cubicBezTo>
              <a:cubicBezTo>
                <a:pt x="3186" y="6350"/>
                <a:pt x="3186" y="6340"/>
                <a:pt x="3186" y="6329"/>
              </a:cubicBezTo>
              <a:cubicBezTo>
                <a:pt x="3186" y="6319"/>
                <a:pt x="3186" y="6309"/>
                <a:pt x="3175" y="6298"/>
              </a:cubicBezTo>
              <a:cubicBezTo>
                <a:pt x="3165" y="6298"/>
                <a:pt x="3165" y="6298"/>
                <a:pt x="3165" y="6298"/>
              </a:cubicBezTo>
              <a:cubicBezTo>
                <a:pt x="3165" y="971"/>
                <a:pt x="3165" y="971"/>
                <a:pt x="3165" y="971"/>
              </a:cubicBezTo>
              <a:lnTo>
                <a:pt x="6224" y="2736"/>
              </a:lnTo>
              <a:close/>
              <a:moveTo>
                <a:pt x="3113" y="6382"/>
              </a:moveTo>
              <a:lnTo>
                <a:pt x="3113" y="6382"/>
              </a:lnTo>
              <a:cubicBezTo>
                <a:pt x="3113" y="8095"/>
                <a:pt x="3113" y="8095"/>
                <a:pt x="3113" y="8095"/>
              </a:cubicBezTo>
              <a:cubicBezTo>
                <a:pt x="1619" y="8951"/>
                <a:pt x="1619" y="8951"/>
                <a:pt x="1619" y="8951"/>
              </a:cubicBezTo>
              <a:cubicBezTo>
                <a:pt x="1619" y="7228"/>
                <a:pt x="1619" y="7228"/>
                <a:pt x="1619" y="7228"/>
              </a:cubicBezTo>
              <a:lnTo>
                <a:pt x="3113" y="6382"/>
              </a:lnTo>
              <a:close/>
              <a:moveTo>
                <a:pt x="1588" y="5442"/>
              </a:moveTo>
              <a:lnTo>
                <a:pt x="1588" y="5442"/>
              </a:lnTo>
              <a:cubicBezTo>
                <a:pt x="3102" y="6329"/>
                <a:pt x="3102" y="6329"/>
                <a:pt x="3102" y="6329"/>
              </a:cubicBezTo>
              <a:cubicBezTo>
                <a:pt x="1588" y="7176"/>
                <a:pt x="1588" y="7176"/>
                <a:pt x="1588" y="7176"/>
              </a:cubicBezTo>
              <a:cubicBezTo>
                <a:pt x="94" y="6309"/>
                <a:pt x="94" y="6309"/>
                <a:pt x="94" y="6309"/>
              </a:cubicBezTo>
              <a:lnTo>
                <a:pt x="1588" y="5442"/>
              </a:lnTo>
              <a:close/>
              <a:moveTo>
                <a:pt x="73" y="8095"/>
              </a:moveTo>
              <a:lnTo>
                <a:pt x="73" y="8095"/>
              </a:lnTo>
              <a:cubicBezTo>
                <a:pt x="73" y="6361"/>
                <a:pt x="73" y="6361"/>
                <a:pt x="73" y="6361"/>
              </a:cubicBezTo>
              <a:cubicBezTo>
                <a:pt x="1567" y="7228"/>
                <a:pt x="1567" y="7228"/>
                <a:pt x="1567" y="7228"/>
              </a:cubicBezTo>
              <a:cubicBezTo>
                <a:pt x="1567" y="8951"/>
                <a:pt x="1567" y="8951"/>
                <a:pt x="1567" y="8951"/>
              </a:cubicBezTo>
              <a:lnTo>
                <a:pt x="73" y="8095"/>
              </a:lnTo>
              <a:close/>
              <a:moveTo>
                <a:pt x="3113" y="13443"/>
              </a:moveTo>
              <a:lnTo>
                <a:pt x="3113" y="13443"/>
              </a:lnTo>
              <a:cubicBezTo>
                <a:pt x="63" y="11677"/>
                <a:pt x="63" y="11677"/>
                <a:pt x="63" y="11677"/>
              </a:cubicBezTo>
              <a:cubicBezTo>
                <a:pt x="63" y="9943"/>
                <a:pt x="63" y="9943"/>
                <a:pt x="63" y="9943"/>
              </a:cubicBezTo>
              <a:cubicBezTo>
                <a:pt x="3113" y="11709"/>
                <a:pt x="3113" y="11709"/>
                <a:pt x="3113" y="11709"/>
              </a:cubicBezTo>
              <a:lnTo>
                <a:pt x="3113" y="13443"/>
              </a:lnTo>
              <a:close/>
              <a:moveTo>
                <a:pt x="3144" y="11656"/>
              </a:moveTo>
              <a:lnTo>
                <a:pt x="3144" y="11656"/>
              </a:lnTo>
              <a:cubicBezTo>
                <a:pt x="84" y="9902"/>
                <a:pt x="84" y="9902"/>
                <a:pt x="84" y="9902"/>
              </a:cubicBezTo>
              <a:cubicBezTo>
                <a:pt x="1588" y="9035"/>
                <a:pt x="1588" y="9035"/>
                <a:pt x="1588" y="9035"/>
              </a:cubicBezTo>
              <a:cubicBezTo>
                <a:pt x="4637" y="10800"/>
                <a:pt x="4637" y="10800"/>
                <a:pt x="4637" y="10800"/>
              </a:cubicBezTo>
              <a:lnTo>
                <a:pt x="3144" y="11656"/>
              </a:lnTo>
              <a:close/>
              <a:moveTo>
                <a:pt x="4668" y="12576"/>
              </a:moveTo>
              <a:lnTo>
                <a:pt x="4668" y="12576"/>
              </a:lnTo>
              <a:cubicBezTo>
                <a:pt x="3165" y="13443"/>
                <a:pt x="3165" y="13443"/>
                <a:pt x="3165" y="13443"/>
              </a:cubicBezTo>
              <a:cubicBezTo>
                <a:pt x="3165" y="11709"/>
                <a:pt x="3165" y="11709"/>
                <a:pt x="3165" y="11709"/>
              </a:cubicBezTo>
              <a:cubicBezTo>
                <a:pt x="4668" y="10842"/>
                <a:pt x="4668" y="10842"/>
                <a:pt x="4668" y="10842"/>
              </a:cubicBezTo>
              <a:lnTo>
                <a:pt x="4668" y="12576"/>
              </a:lnTo>
              <a:close/>
              <a:moveTo>
                <a:pt x="6224" y="13443"/>
              </a:moveTo>
              <a:lnTo>
                <a:pt x="6224" y="13443"/>
              </a:lnTo>
              <a:cubicBezTo>
                <a:pt x="4720" y="12576"/>
                <a:pt x="4720" y="12576"/>
                <a:pt x="4720" y="12576"/>
              </a:cubicBezTo>
              <a:cubicBezTo>
                <a:pt x="4720" y="10842"/>
                <a:pt x="4720" y="10842"/>
                <a:pt x="4720" y="10842"/>
              </a:cubicBezTo>
              <a:cubicBezTo>
                <a:pt x="6224" y="11709"/>
                <a:pt x="6224" y="11709"/>
                <a:pt x="6224" y="11709"/>
              </a:cubicBezTo>
              <a:lnTo>
                <a:pt x="6224" y="13443"/>
              </a:lnTo>
              <a:close/>
              <a:moveTo>
                <a:pt x="6245" y="11656"/>
              </a:moveTo>
              <a:lnTo>
                <a:pt x="6245" y="11656"/>
              </a:lnTo>
              <a:cubicBezTo>
                <a:pt x="1640" y="9003"/>
                <a:pt x="1640" y="9003"/>
                <a:pt x="1640" y="9003"/>
              </a:cubicBezTo>
              <a:cubicBezTo>
                <a:pt x="3144" y="8137"/>
                <a:pt x="3144" y="8137"/>
                <a:pt x="3144" y="8137"/>
              </a:cubicBezTo>
              <a:cubicBezTo>
                <a:pt x="4678" y="9024"/>
                <a:pt x="4678" y="9024"/>
                <a:pt x="4678" y="9024"/>
              </a:cubicBezTo>
              <a:cubicBezTo>
                <a:pt x="4678" y="9035"/>
                <a:pt x="4689" y="9035"/>
                <a:pt x="4689" y="9035"/>
              </a:cubicBezTo>
              <a:cubicBezTo>
                <a:pt x="4699" y="9035"/>
                <a:pt x="4699" y="9035"/>
                <a:pt x="4699" y="9024"/>
              </a:cubicBezTo>
              <a:cubicBezTo>
                <a:pt x="4710" y="9024"/>
                <a:pt x="4720" y="9014"/>
                <a:pt x="4720" y="9003"/>
              </a:cubicBezTo>
              <a:cubicBezTo>
                <a:pt x="4720" y="5463"/>
                <a:pt x="4720" y="5463"/>
                <a:pt x="4720" y="5463"/>
              </a:cubicBezTo>
              <a:cubicBezTo>
                <a:pt x="6224" y="6329"/>
                <a:pt x="6224" y="6329"/>
                <a:pt x="6224" y="6329"/>
              </a:cubicBezTo>
              <a:cubicBezTo>
                <a:pt x="6224" y="9902"/>
                <a:pt x="6224" y="9902"/>
                <a:pt x="6224" y="9902"/>
              </a:cubicBezTo>
              <a:cubicBezTo>
                <a:pt x="6224" y="9912"/>
                <a:pt x="6224" y="9922"/>
                <a:pt x="6235" y="9922"/>
              </a:cubicBezTo>
              <a:lnTo>
                <a:pt x="6235" y="9922"/>
              </a:lnTo>
              <a:lnTo>
                <a:pt x="6235" y="9922"/>
              </a:lnTo>
              <a:cubicBezTo>
                <a:pt x="7760" y="10800"/>
                <a:pt x="7760" y="10800"/>
                <a:pt x="7760" y="10800"/>
              </a:cubicBezTo>
              <a:lnTo>
                <a:pt x="6245" y="11656"/>
              </a:lnTo>
              <a:close/>
              <a:moveTo>
                <a:pt x="7770" y="12576"/>
              </a:moveTo>
              <a:lnTo>
                <a:pt x="7770" y="12576"/>
              </a:lnTo>
              <a:cubicBezTo>
                <a:pt x="6287" y="13443"/>
                <a:pt x="6287" y="13443"/>
                <a:pt x="6287" y="13443"/>
              </a:cubicBezTo>
              <a:cubicBezTo>
                <a:pt x="6287" y="11709"/>
                <a:pt x="6287" y="11709"/>
                <a:pt x="6287" y="11709"/>
              </a:cubicBezTo>
              <a:cubicBezTo>
                <a:pt x="7770" y="10852"/>
                <a:pt x="7770" y="10852"/>
                <a:pt x="7770" y="10852"/>
              </a:cubicBezTo>
              <a:lnTo>
                <a:pt x="7770" y="12576"/>
              </a:lnTo>
              <a:close/>
              <a:moveTo>
                <a:pt x="7812" y="10758"/>
              </a:moveTo>
              <a:lnTo>
                <a:pt x="7812" y="10758"/>
              </a:lnTo>
              <a:cubicBezTo>
                <a:pt x="6308" y="9902"/>
                <a:pt x="6308" y="9902"/>
                <a:pt x="6308" y="9902"/>
              </a:cubicBezTo>
              <a:cubicBezTo>
                <a:pt x="9357" y="8137"/>
                <a:pt x="9357" y="8137"/>
                <a:pt x="9357" y="8137"/>
              </a:cubicBezTo>
              <a:cubicBezTo>
                <a:pt x="10851" y="9003"/>
                <a:pt x="10851" y="9003"/>
                <a:pt x="10851" y="9003"/>
              </a:cubicBezTo>
              <a:lnTo>
                <a:pt x="7812" y="10758"/>
              </a:lnTo>
              <a:close/>
              <a:moveTo>
                <a:pt x="9389" y="8084"/>
              </a:moveTo>
              <a:lnTo>
                <a:pt x="9389" y="8084"/>
              </a:lnTo>
              <a:cubicBezTo>
                <a:pt x="9389" y="6329"/>
                <a:pt x="9389" y="6329"/>
                <a:pt x="9389" y="6329"/>
              </a:cubicBezTo>
              <a:cubicBezTo>
                <a:pt x="10883" y="5463"/>
                <a:pt x="10883" y="5463"/>
                <a:pt x="10883" y="5463"/>
              </a:cubicBezTo>
              <a:cubicBezTo>
                <a:pt x="10883" y="8951"/>
                <a:pt x="10883" y="8951"/>
                <a:pt x="10883" y="8951"/>
              </a:cubicBezTo>
              <a:lnTo>
                <a:pt x="9389" y="8084"/>
              </a:lnTo>
              <a:close/>
            </a:path>
          </a:pathLst>
        </a:custGeom>
        <a:solidFill>
          <a:schemeClr val="accent5"/>
        </a:solidFill>
        <a:ln w="9525" cap="flat">
          <a:solidFill>
            <a:schemeClr val="accent4"/>
          </a:solidFill>
          <a:bevel/>
          <a:headEnd/>
          <a:tailEnd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  <xdr:txBody>
        <a:bodyPr wrap="square" anchor="ctr"/>
        <a:lstStyle>
          <a:defPPr>
            <a:defRPr lang="en-CA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 editAs="oneCell">
    <xdr:from>
      <xdr:col>18</xdr:col>
      <xdr:colOff>367531</xdr:colOff>
      <xdr:row>16</xdr:row>
      <xdr:rowOff>203968</xdr:rowOff>
    </xdr:from>
    <xdr:to>
      <xdr:col>21</xdr:col>
      <xdr:colOff>392931</xdr:colOff>
      <xdr:row>23</xdr:row>
      <xdr:rowOff>68804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1FB8AF8-1A47-941F-4C47-0B0E928F3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6167" y="3309695"/>
          <a:ext cx="1376219" cy="1308018"/>
        </a:xfrm>
        <a:prstGeom prst="rect">
          <a:avLst/>
        </a:prstGeom>
      </xdr:spPr>
    </xdr:pic>
    <xdr:clientData/>
  </xdr:twoCellAnchor>
  <xdr:twoCellAnchor editAs="oneCell">
    <xdr:from>
      <xdr:col>9</xdr:col>
      <xdr:colOff>370416</xdr:colOff>
      <xdr:row>30</xdr:row>
      <xdr:rowOff>158751</xdr:rowOff>
    </xdr:from>
    <xdr:to>
      <xdr:col>21</xdr:col>
      <xdr:colOff>319616</xdr:colOff>
      <xdr:row>35</xdr:row>
      <xdr:rowOff>53826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7A50EDC-3AED-CA2E-A79A-83404069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06333" y="5672668"/>
          <a:ext cx="5283200" cy="876300"/>
        </a:xfrm>
        <a:prstGeom prst="rect">
          <a:avLst/>
        </a:prstGeom>
      </xdr:spPr>
    </xdr:pic>
    <xdr:clientData/>
  </xdr:twoCellAnchor>
  <xdr:twoCellAnchor>
    <xdr:from>
      <xdr:col>13</xdr:col>
      <xdr:colOff>158750</xdr:colOff>
      <xdr:row>25</xdr:row>
      <xdr:rowOff>31750</xdr:rowOff>
    </xdr:from>
    <xdr:to>
      <xdr:col>13</xdr:col>
      <xdr:colOff>423333</xdr:colOff>
      <xdr:row>31</xdr:row>
      <xdr:rowOff>31750</xdr:rowOff>
    </xdr:to>
    <xdr:cxnSp macro="">
      <xdr:nvCxnSpPr>
        <xdr:cNvPr id="6" name="Rett pil 5">
          <a:extLst>
            <a:ext uri="{FF2B5EF4-FFF2-40B4-BE49-F238E27FC236}">
              <a16:creationId xmlns:a16="http://schemas.microsoft.com/office/drawing/2014/main" id="{3D9D2A92-7255-4375-8BB8-70BC76C88732}"/>
            </a:ext>
          </a:extLst>
        </xdr:cNvPr>
        <xdr:cNvCxnSpPr/>
      </xdr:nvCxnSpPr>
      <xdr:spPr>
        <a:xfrm flipH="1">
          <a:off x="5672667" y="4540250"/>
          <a:ext cx="264583" cy="1206500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232833</xdr:colOff>
      <xdr:row>44</xdr:row>
      <xdr:rowOff>0</xdr:rowOff>
    </xdr:from>
    <xdr:to>
      <xdr:col>11</xdr:col>
      <xdr:colOff>296333</xdr:colOff>
      <xdr:row>56</xdr:row>
      <xdr:rowOff>62350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B76F21B-B7DE-7A1B-71E4-E52C92EC77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53431"/>
        <a:stretch/>
      </xdr:blipFill>
      <xdr:spPr>
        <a:xfrm>
          <a:off x="1301750" y="8138583"/>
          <a:ext cx="3619500" cy="2331720"/>
        </a:xfrm>
        <a:prstGeom prst="rect">
          <a:avLst/>
        </a:prstGeom>
      </xdr:spPr>
    </xdr:pic>
    <xdr:clientData/>
  </xdr:twoCellAnchor>
  <xdr:twoCellAnchor>
    <xdr:from>
      <xdr:col>6</xdr:col>
      <xdr:colOff>4232</xdr:colOff>
      <xdr:row>47</xdr:row>
      <xdr:rowOff>46567</xdr:rowOff>
    </xdr:from>
    <xdr:to>
      <xdr:col>7</xdr:col>
      <xdr:colOff>427566</xdr:colOff>
      <xdr:row>47</xdr:row>
      <xdr:rowOff>57150</xdr:rowOff>
    </xdr:to>
    <xdr:cxnSp macro="">
      <xdr:nvCxnSpPr>
        <xdr:cNvPr id="9" name="Rett pil 8">
          <a:extLst>
            <a:ext uri="{FF2B5EF4-FFF2-40B4-BE49-F238E27FC236}">
              <a16:creationId xmlns:a16="http://schemas.microsoft.com/office/drawing/2014/main" id="{23F1589A-CD5C-824E-B254-004EF08CB8F8}"/>
            </a:ext>
          </a:extLst>
        </xdr:cNvPr>
        <xdr:cNvCxnSpPr/>
      </xdr:nvCxnSpPr>
      <xdr:spPr>
        <a:xfrm>
          <a:off x="2406649" y="7772400"/>
          <a:ext cx="867834" cy="10583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410632</xdr:colOff>
      <xdr:row>52</xdr:row>
      <xdr:rowOff>40216</xdr:rowOff>
    </xdr:from>
    <xdr:to>
      <xdr:col>7</xdr:col>
      <xdr:colOff>389466</xdr:colOff>
      <xdr:row>52</xdr:row>
      <xdr:rowOff>50799</xdr:rowOff>
    </xdr:to>
    <xdr:cxnSp macro="">
      <xdr:nvCxnSpPr>
        <xdr:cNvPr id="10" name="Rett pil 9">
          <a:extLst>
            <a:ext uri="{FF2B5EF4-FFF2-40B4-BE49-F238E27FC236}">
              <a16:creationId xmlns:a16="http://schemas.microsoft.com/office/drawing/2014/main" id="{BE148F70-A496-DD44-A356-DBC0720E3A7E}"/>
            </a:ext>
          </a:extLst>
        </xdr:cNvPr>
        <xdr:cNvCxnSpPr/>
      </xdr:nvCxnSpPr>
      <xdr:spPr>
        <a:xfrm>
          <a:off x="2368549" y="8665633"/>
          <a:ext cx="867834" cy="10583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414866</xdr:colOff>
      <xdr:row>55</xdr:row>
      <xdr:rowOff>86782</xdr:rowOff>
    </xdr:from>
    <xdr:to>
      <xdr:col>7</xdr:col>
      <xdr:colOff>393700</xdr:colOff>
      <xdr:row>55</xdr:row>
      <xdr:rowOff>97365</xdr:rowOff>
    </xdr:to>
    <xdr:cxnSp macro="">
      <xdr:nvCxnSpPr>
        <xdr:cNvPr id="11" name="Rett pil 10">
          <a:extLst>
            <a:ext uri="{FF2B5EF4-FFF2-40B4-BE49-F238E27FC236}">
              <a16:creationId xmlns:a16="http://schemas.microsoft.com/office/drawing/2014/main" id="{99ECAA41-F020-664A-B19F-72EE4D5A835E}"/>
            </a:ext>
          </a:extLst>
        </xdr:cNvPr>
        <xdr:cNvCxnSpPr/>
      </xdr:nvCxnSpPr>
      <xdr:spPr>
        <a:xfrm>
          <a:off x="2372783" y="9251949"/>
          <a:ext cx="867834" cy="10583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264584</xdr:colOff>
      <xdr:row>63</xdr:row>
      <xdr:rowOff>158750</xdr:rowOff>
    </xdr:from>
    <xdr:to>
      <xdr:col>9</xdr:col>
      <xdr:colOff>84667</xdr:colOff>
      <xdr:row>63</xdr:row>
      <xdr:rowOff>158750</xdr:rowOff>
    </xdr:to>
    <xdr:cxnSp macro="">
      <xdr:nvCxnSpPr>
        <xdr:cNvPr id="13" name="Rett pil 12">
          <a:extLst>
            <a:ext uri="{FF2B5EF4-FFF2-40B4-BE49-F238E27FC236}">
              <a16:creationId xmlns:a16="http://schemas.microsoft.com/office/drawing/2014/main" id="{4745DE68-BD52-134F-87A4-80B9081A1E0F}"/>
            </a:ext>
          </a:extLst>
        </xdr:cNvPr>
        <xdr:cNvCxnSpPr/>
      </xdr:nvCxnSpPr>
      <xdr:spPr>
        <a:xfrm flipH="1">
          <a:off x="3111501" y="11726333"/>
          <a:ext cx="709083" cy="0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395816</xdr:colOff>
      <xdr:row>63</xdr:row>
      <xdr:rowOff>137583</xdr:rowOff>
    </xdr:from>
    <xdr:to>
      <xdr:col>11</xdr:col>
      <xdr:colOff>402166</xdr:colOff>
      <xdr:row>65</xdr:row>
      <xdr:rowOff>152400</xdr:rowOff>
    </xdr:to>
    <xdr:cxnSp macro="">
      <xdr:nvCxnSpPr>
        <xdr:cNvPr id="16" name="Rett pil 15">
          <a:extLst>
            <a:ext uri="{FF2B5EF4-FFF2-40B4-BE49-F238E27FC236}">
              <a16:creationId xmlns:a16="http://schemas.microsoft.com/office/drawing/2014/main" id="{F7CBE59B-32CF-7A46-916F-E3120ADAB7FD}"/>
            </a:ext>
          </a:extLst>
        </xdr:cNvPr>
        <xdr:cNvCxnSpPr/>
      </xdr:nvCxnSpPr>
      <xdr:spPr>
        <a:xfrm flipH="1">
          <a:off x="5020733" y="11705166"/>
          <a:ext cx="6350" cy="491067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444473</xdr:colOff>
      <xdr:row>29</xdr:row>
      <xdr:rowOff>47433</xdr:rowOff>
    </xdr:from>
    <xdr:to>
      <xdr:col>7</xdr:col>
      <xdr:colOff>211666</xdr:colOff>
      <xdr:row>38</xdr:row>
      <xdr:rowOff>71061</xdr:rowOff>
    </xdr:to>
    <xdr:pic>
      <xdr:nvPicPr>
        <xdr:cNvPr id="18" name="Bilde 17">
          <a:extLst>
            <a:ext uri="{FF2B5EF4-FFF2-40B4-BE49-F238E27FC236}">
              <a16:creationId xmlns:a16="http://schemas.microsoft.com/office/drawing/2014/main" id="{FFA7A659-27E4-97E6-E531-08A79E6AB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57890" y="5360266"/>
          <a:ext cx="1100693" cy="1772901"/>
        </a:xfrm>
        <a:prstGeom prst="rect">
          <a:avLst/>
        </a:prstGeom>
      </xdr:spPr>
    </xdr:pic>
    <xdr:clientData/>
  </xdr:twoCellAnchor>
  <xdr:twoCellAnchor>
    <xdr:from>
      <xdr:col>6</xdr:col>
      <xdr:colOff>84666</xdr:colOff>
      <xdr:row>25</xdr:row>
      <xdr:rowOff>194733</xdr:rowOff>
    </xdr:from>
    <xdr:to>
      <xdr:col>7</xdr:col>
      <xdr:colOff>46566</xdr:colOff>
      <xdr:row>31</xdr:row>
      <xdr:rowOff>42333</xdr:rowOff>
    </xdr:to>
    <xdr:cxnSp macro="">
      <xdr:nvCxnSpPr>
        <xdr:cNvPr id="21" name="Rett pil 20">
          <a:extLst>
            <a:ext uri="{FF2B5EF4-FFF2-40B4-BE49-F238E27FC236}">
              <a16:creationId xmlns:a16="http://schemas.microsoft.com/office/drawing/2014/main" id="{6FA2AEE4-E08C-D144-B07B-402AE2549AF6}"/>
            </a:ext>
          </a:extLst>
        </xdr:cNvPr>
        <xdr:cNvCxnSpPr/>
      </xdr:nvCxnSpPr>
      <xdr:spPr>
        <a:xfrm flipH="1">
          <a:off x="2487083" y="4703233"/>
          <a:ext cx="406400" cy="1054100"/>
        </a:xfrm>
        <a:prstGeom prst="straightConnector1">
          <a:avLst/>
        </a:prstGeom>
        <a:ln w="19050" cap="flat" cmpd="sng" algn="ctr">
          <a:solidFill>
            <a:schemeClr val="accent4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24824</xdr:colOff>
      <xdr:row>86</xdr:row>
      <xdr:rowOff>60607</xdr:rowOff>
    </xdr:from>
    <xdr:to>
      <xdr:col>3</xdr:col>
      <xdr:colOff>28222</xdr:colOff>
      <xdr:row>89</xdr:row>
      <xdr:rowOff>25153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18CE37D-C914-2A4F-A9F3-464245DA3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1213" y="15829774"/>
          <a:ext cx="892398" cy="520926"/>
        </a:xfrm>
        <a:prstGeom prst="rect">
          <a:avLst/>
        </a:prstGeom>
      </xdr:spPr>
    </xdr:pic>
    <xdr:clientData/>
  </xdr:twoCellAnchor>
  <xdr:twoCellAnchor editAs="oneCell">
    <xdr:from>
      <xdr:col>2</xdr:col>
      <xdr:colOff>427666</xdr:colOff>
      <xdr:row>90</xdr:row>
      <xdr:rowOff>118886</xdr:rowOff>
    </xdr:from>
    <xdr:to>
      <xdr:col>3</xdr:col>
      <xdr:colOff>386656</xdr:colOff>
      <xdr:row>94</xdr:row>
      <xdr:rowOff>185342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1BE2FB2B-49C3-3D4A-9838-5BAC820A7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8555" y="16593608"/>
          <a:ext cx="441590" cy="803258"/>
        </a:xfrm>
        <a:prstGeom prst="rect">
          <a:avLst/>
        </a:prstGeom>
      </xdr:spPr>
    </xdr:pic>
    <xdr:clientData/>
  </xdr:twoCellAnchor>
  <xdr:twoCellAnchor editAs="oneCell">
    <xdr:from>
      <xdr:col>0</xdr:col>
      <xdr:colOff>146047</xdr:colOff>
      <xdr:row>100</xdr:row>
      <xdr:rowOff>148145</xdr:rowOff>
    </xdr:from>
    <xdr:to>
      <xdr:col>2</xdr:col>
      <xdr:colOff>3068</xdr:colOff>
      <xdr:row>104</xdr:row>
      <xdr:rowOff>60610</xdr:rowOff>
    </xdr:to>
    <xdr:pic>
      <xdr:nvPicPr>
        <xdr:cNvPr id="14" name="Bilde 13">
          <a:extLst>
            <a:ext uri="{FF2B5EF4-FFF2-40B4-BE49-F238E27FC236}">
              <a16:creationId xmlns:a16="http://schemas.microsoft.com/office/drawing/2014/main" id="{CFA7B754-C2FA-9C42-B2DD-F75250DB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6047" y="18386756"/>
          <a:ext cx="515556" cy="654306"/>
        </a:xfrm>
        <a:prstGeom prst="rect">
          <a:avLst/>
        </a:prstGeom>
      </xdr:spPr>
    </xdr:pic>
    <xdr:clientData/>
  </xdr:twoCellAnchor>
  <xdr:twoCellAnchor editAs="oneCell">
    <xdr:from>
      <xdr:col>0</xdr:col>
      <xdr:colOff>95312</xdr:colOff>
      <xdr:row>96</xdr:row>
      <xdr:rowOff>115850</xdr:rowOff>
    </xdr:from>
    <xdr:to>
      <xdr:col>1</xdr:col>
      <xdr:colOff>387607</xdr:colOff>
      <xdr:row>99</xdr:row>
      <xdr:rowOff>155483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77C573F5-DED9-5A41-9F19-706C728E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312" y="17648906"/>
          <a:ext cx="550780" cy="590974"/>
        </a:xfrm>
        <a:prstGeom prst="rect">
          <a:avLst/>
        </a:prstGeom>
      </xdr:spPr>
    </xdr:pic>
    <xdr:clientData/>
  </xdr:twoCellAnchor>
  <xdr:twoCellAnchor editAs="oneCell">
    <xdr:from>
      <xdr:col>12</xdr:col>
      <xdr:colOff>415635</xdr:colOff>
      <xdr:row>118</xdr:row>
      <xdr:rowOff>183460</xdr:rowOff>
    </xdr:from>
    <xdr:to>
      <xdr:col>22</xdr:col>
      <xdr:colOff>681796</xdr:colOff>
      <xdr:row>133</xdr:row>
      <xdr:rowOff>186747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A670BB6-C50B-E7B7-1632-46F809E38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622635" y="23701551"/>
          <a:ext cx="5149888" cy="295690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84667</xdr:colOff>
      <xdr:row>118</xdr:row>
      <xdr:rowOff>170620</xdr:rowOff>
    </xdr:from>
    <xdr:to>
      <xdr:col>12</xdr:col>
      <xdr:colOff>369455</xdr:colOff>
      <xdr:row>134</xdr:row>
      <xdr:rowOff>20114</xdr:rowOff>
    </xdr:to>
    <xdr:pic>
      <xdr:nvPicPr>
        <xdr:cNvPr id="23" name="Bilde 22">
          <a:extLst>
            <a:ext uri="{FF2B5EF4-FFF2-40B4-BE49-F238E27FC236}">
              <a16:creationId xmlns:a16="http://schemas.microsoft.com/office/drawing/2014/main" id="{64F06771-EB32-2653-85E6-AB0F03291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667" y="23688711"/>
          <a:ext cx="5491788" cy="2989858"/>
        </a:xfrm>
        <a:prstGeom prst="rect">
          <a:avLst/>
        </a:prstGeom>
      </xdr:spPr>
    </xdr:pic>
    <xdr:clientData/>
  </xdr:twoCellAnchor>
  <xdr:twoCellAnchor editAs="oneCell">
    <xdr:from>
      <xdr:col>1</xdr:col>
      <xdr:colOff>404090</xdr:colOff>
      <xdr:row>107</xdr:row>
      <xdr:rowOff>80818</xdr:rowOff>
    </xdr:from>
    <xdr:to>
      <xdr:col>4</xdr:col>
      <xdr:colOff>332634</xdr:colOff>
      <xdr:row>110</xdr:row>
      <xdr:rowOff>69273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E86540D-2E03-FC25-ED8C-50C8F797D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8090" y="21439909"/>
          <a:ext cx="1279362" cy="577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773856</xdr:colOff>
      <xdr:row>45</xdr:row>
      <xdr:rowOff>89759</xdr:rowOff>
    </xdr:from>
    <xdr:to>
      <xdr:col>13</xdr:col>
      <xdr:colOff>290286</xdr:colOff>
      <xdr:row>79</xdr:row>
      <xdr:rowOff>20295</xdr:rowOff>
    </xdr:to>
    <xdr:graphicFrame macro="">
      <xdr:nvGraphicFramePr>
        <xdr:cNvPr id="166" name="Diagram 199">
          <a:extLst>
            <a:ext uri="{FF2B5EF4-FFF2-40B4-BE49-F238E27FC236}">
              <a16:creationId xmlns:a16="http://schemas.microsoft.com/office/drawing/2014/main" id="{EF618B9C-5532-B849-ACAE-91E38E0AA4A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2792</xdr:colOff>
      <xdr:row>36</xdr:row>
      <xdr:rowOff>76502</xdr:rowOff>
    </xdr:from>
    <xdr:to>
      <xdr:col>6</xdr:col>
      <xdr:colOff>2791</xdr:colOff>
      <xdr:row>36</xdr:row>
      <xdr:rowOff>76502</xdr:rowOff>
    </xdr:to>
    <xdr:cxnSp macro="">
      <xdr:nvCxnSpPr>
        <xdr:cNvPr id="2" name="Rett linje 1">
          <a:extLst>
            <a:ext uri="{FF2B5EF4-FFF2-40B4-BE49-F238E27FC236}">
              <a16:creationId xmlns:a16="http://schemas.microsoft.com/office/drawing/2014/main" id="{94078834-D6A4-D640-8FA8-EEE0A2AD0CE4}"/>
            </a:ext>
          </a:extLst>
        </xdr:cNvPr>
        <xdr:cNvCxnSpPr/>
      </xdr:nvCxnSpPr>
      <xdr:spPr>
        <a:xfrm>
          <a:off x="4574792" y="854740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36</xdr:row>
      <xdr:rowOff>76200</xdr:rowOff>
    </xdr:from>
    <xdr:to>
      <xdr:col>21</xdr:col>
      <xdr:colOff>3175</xdr:colOff>
      <xdr:row>36</xdr:row>
      <xdr:rowOff>76503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A076D87F-C613-CA4A-9160-45ED85C4E41A}"/>
            </a:ext>
          </a:extLst>
        </xdr:cNvPr>
        <xdr:cNvCxnSpPr/>
      </xdr:nvCxnSpPr>
      <xdr:spPr>
        <a:xfrm flipV="1">
          <a:off x="13694530" y="8547100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36</xdr:row>
      <xdr:rowOff>85969</xdr:rowOff>
    </xdr:from>
    <xdr:to>
      <xdr:col>23</xdr:col>
      <xdr:colOff>3175</xdr:colOff>
      <xdr:row>36</xdr:row>
      <xdr:rowOff>86272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21524A65-7239-C740-B6AF-1AC1F958A02E}"/>
            </a:ext>
          </a:extLst>
        </xdr:cNvPr>
        <xdr:cNvCxnSpPr/>
      </xdr:nvCxnSpPr>
      <xdr:spPr>
        <a:xfrm flipV="1">
          <a:off x="14774030" y="8556869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2792</xdr:colOff>
      <xdr:row>30</xdr:row>
      <xdr:rowOff>155877</xdr:rowOff>
    </xdr:from>
    <xdr:to>
      <xdr:col>6</xdr:col>
      <xdr:colOff>2791</xdr:colOff>
      <xdr:row>30</xdr:row>
      <xdr:rowOff>155877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BCFC62F7-A570-9E4E-B416-BE6F6EC3FDF2}"/>
            </a:ext>
          </a:extLst>
        </xdr:cNvPr>
        <xdr:cNvCxnSpPr/>
      </xdr:nvCxnSpPr>
      <xdr:spPr>
        <a:xfrm>
          <a:off x="4574792" y="729327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30</xdr:row>
      <xdr:rowOff>155575</xdr:rowOff>
    </xdr:from>
    <xdr:to>
      <xdr:col>21</xdr:col>
      <xdr:colOff>3175</xdr:colOff>
      <xdr:row>30</xdr:row>
      <xdr:rowOff>155878</xdr:rowOff>
    </xdr:to>
    <xdr:cxnSp macro="">
      <xdr:nvCxnSpPr>
        <xdr:cNvPr id="6" name="Rett linje 5">
          <a:extLst>
            <a:ext uri="{FF2B5EF4-FFF2-40B4-BE49-F238E27FC236}">
              <a16:creationId xmlns:a16="http://schemas.microsoft.com/office/drawing/2014/main" id="{2ACF6F4E-931B-4F41-8B9B-C139ECCE3BBB}"/>
            </a:ext>
          </a:extLst>
        </xdr:cNvPr>
        <xdr:cNvCxnSpPr/>
      </xdr:nvCxnSpPr>
      <xdr:spPr>
        <a:xfrm flipV="1">
          <a:off x="13694530" y="729297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31</xdr:row>
      <xdr:rowOff>354</xdr:rowOff>
    </xdr:from>
    <xdr:to>
      <xdr:col>23</xdr:col>
      <xdr:colOff>3175</xdr:colOff>
      <xdr:row>31</xdr:row>
      <xdr:rowOff>657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id="{3FE1261D-874D-3B4E-99CB-674F027AC3BB}"/>
            </a:ext>
          </a:extLst>
        </xdr:cNvPr>
        <xdr:cNvCxnSpPr/>
      </xdr:nvCxnSpPr>
      <xdr:spPr>
        <a:xfrm flipV="1">
          <a:off x="14774030" y="7366354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2792</xdr:colOff>
      <xdr:row>24</xdr:row>
      <xdr:rowOff>111427</xdr:rowOff>
    </xdr:from>
    <xdr:to>
      <xdr:col>6</xdr:col>
      <xdr:colOff>2791</xdr:colOff>
      <xdr:row>24</xdr:row>
      <xdr:rowOff>111427</xdr:rowOff>
    </xdr:to>
    <xdr:cxnSp macro="">
      <xdr:nvCxnSpPr>
        <xdr:cNvPr id="8" name="Rett linje 7">
          <a:extLst>
            <a:ext uri="{FF2B5EF4-FFF2-40B4-BE49-F238E27FC236}">
              <a16:creationId xmlns:a16="http://schemas.microsoft.com/office/drawing/2014/main" id="{8B2AEED7-AA34-D74E-9AA2-8C0D925974F3}"/>
            </a:ext>
          </a:extLst>
        </xdr:cNvPr>
        <xdr:cNvCxnSpPr/>
      </xdr:nvCxnSpPr>
      <xdr:spPr>
        <a:xfrm>
          <a:off x="4574792" y="585182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24</xdr:row>
      <xdr:rowOff>111125</xdr:rowOff>
    </xdr:from>
    <xdr:to>
      <xdr:col>21</xdr:col>
      <xdr:colOff>3175</xdr:colOff>
      <xdr:row>24</xdr:row>
      <xdr:rowOff>111428</xdr:rowOff>
    </xdr:to>
    <xdr:cxnSp macro="">
      <xdr:nvCxnSpPr>
        <xdr:cNvPr id="9" name="Rett linje 8">
          <a:extLst>
            <a:ext uri="{FF2B5EF4-FFF2-40B4-BE49-F238E27FC236}">
              <a16:creationId xmlns:a16="http://schemas.microsoft.com/office/drawing/2014/main" id="{1D6FA9CF-69DC-2C45-9879-E7F865EF2F49}"/>
            </a:ext>
          </a:extLst>
        </xdr:cNvPr>
        <xdr:cNvCxnSpPr/>
      </xdr:nvCxnSpPr>
      <xdr:spPr>
        <a:xfrm flipV="1">
          <a:off x="13694530" y="585152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24</xdr:row>
      <xdr:rowOff>111125</xdr:rowOff>
    </xdr:from>
    <xdr:to>
      <xdr:col>23</xdr:col>
      <xdr:colOff>3175</xdr:colOff>
      <xdr:row>24</xdr:row>
      <xdr:rowOff>111428</xdr:rowOff>
    </xdr:to>
    <xdr:cxnSp macro="">
      <xdr:nvCxnSpPr>
        <xdr:cNvPr id="10" name="Rett linje 9">
          <a:extLst>
            <a:ext uri="{FF2B5EF4-FFF2-40B4-BE49-F238E27FC236}">
              <a16:creationId xmlns:a16="http://schemas.microsoft.com/office/drawing/2014/main" id="{302BEB4C-2788-534D-8EBE-DA1C6FE10576}"/>
            </a:ext>
          </a:extLst>
        </xdr:cNvPr>
        <xdr:cNvCxnSpPr/>
      </xdr:nvCxnSpPr>
      <xdr:spPr>
        <a:xfrm flipV="1">
          <a:off x="14774030" y="585152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1" name="Rett linje 10">
          <a:extLst>
            <a:ext uri="{FF2B5EF4-FFF2-40B4-BE49-F238E27FC236}">
              <a16:creationId xmlns:a16="http://schemas.microsoft.com/office/drawing/2014/main" id="{AFC96B9B-46B9-274A-93A0-E4262263FCE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2" name="Rett linje 11">
          <a:extLst>
            <a:ext uri="{FF2B5EF4-FFF2-40B4-BE49-F238E27FC236}">
              <a16:creationId xmlns:a16="http://schemas.microsoft.com/office/drawing/2014/main" id="{685FD1F4-C181-0640-8787-A6138A09F379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606F6C7F-92E1-0C4C-BC89-394C2209134C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4" name="Rett linje 13">
          <a:extLst>
            <a:ext uri="{FF2B5EF4-FFF2-40B4-BE49-F238E27FC236}">
              <a16:creationId xmlns:a16="http://schemas.microsoft.com/office/drawing/2014/main" id="{ABDF2D4D-CEA4-8D43-999C-116F7B948A91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5" name="Rett linje 14">
          <a:extLst>
            <a:ext uri="{FF2B5EF4-FFF2-40B4-BE49-F238E27FC236}">
              <a16:creationId xmlns:a16="http://schemas.microsoft.com/office/drawing/2014/main" id="{BD93B418-4204-B945-A51C-B0D8665BF7B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6" name="Rett linje 15">
          <a:extLst>
            <a:ext uri="{FF2B5EF4-FFF2-40B4-BE49-F238E27FC236}">
              <a16:creationId xmlns:a16="http://schemas.microsoft.com/office/drawing/2014/main" id="{8BAAC2B3-65AC-6841-AE82-0B81C75DD844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D6D80313-9E7A-D948-86F5-770EB7B7BE7D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18" name="Rett linje 17">
          <a:extLst>
            <a:ext uri="{FF2B5EF4-FFF2-40B4-BE49-F238E27FC236}">
              <a16:creationId xmlns:a16="http://schemas.microsoft.com/office/drawing/2014/main" id="{579D818D-2F36-9B4D-BC34-2ED75CEC9D83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19" name="Rett linje 18">
          <a:extLst>
            <a:ext uri="{FF2B5EF4-FFF2-40B4-BE49-F238E27FC236}">
              <a16:creationId xmlns:a16="http://schemas.microsoft.com/office/drawing/2014/main" id="{70D5ECE7-52C5-AA4E-87ED-9DDC571A2818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0" name="Rett linje 19">
          <a:extLst>
            <a:ext uri="{FF2B5EF4-FFF2-40B4-BE49-F238E27FC236}">
              <a16:creationId xmlns:a16="http://schemas.microsoft.com/office/drawing/2014/main" id="{CC9B4DC4-04E8-1747-9160-196A7ACFD2E3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1" name="Rett linje 20">
          <a:extLst>
            <a:ext uri="{FF2B5EF4-FFF2-40B4-BE49-F238E27FC236}">
              <a16:creationId xmlns:a16="http://schemas.microsoft.com/office/drawing/2014/main" id="{8BD4CB32-CFBF-8E4E-96EF-61A3D5E40541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2" name="Rett linje 21">
          <a:extLst>
            <a:ext uri="{FF2B5EF4-FFF2-40B4-BE49-F238E27FC236}">
              <a16:creationId xmlns:a16="http://schemas.microsoft.com/office/drawing/2014/main" id="{C08543D0-2212-294A-8D26-9B698212EF11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" name="Rett linje 22">
          <a:extLst>
            <a:ext uri="{FF2B5EF4-FFF2-40B4-BE49-F238E27FC236}">
              <a16:creationId xmlns:a16="http://schemas.microsoft.com/office/drawing/2014/main" id="{41B4864E-F071-1543-83C2-7B6CB85D37C4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4" name="Rett linje 23">
          <a:extLst>
            <a:ext uri="{FF2B5EF4-FFF2-40B4-BE49-F238E27FC236}">
              <a16:creationId xmlns:a16="http://schemas.microsoft.com/office/drawing/2014/main" id="{B2C8C79C-BA7A-6941-AE2A-681038105F7A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5" name="Rett linje 24">
          <a:extLst>
            <a:ext uri="{FF2B5EF4-FFF2-40B4-BE49-F238E27FC236}">
              <a16:creationId xmlns:a16="http://schemas.microsoft.com/office/drawing/2014/main" id="{97022C23-AF98-6A45-8E87-91BA627D822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6" name="Rett linje 25">
          <a:extLst>
            <a:ext uri="{FF2B5EF4-FFF2-40B4-BE49-F238E27FC236}">
              <a16:creationId xmlns:a16="http://schemas.microsoft.com/office/drawing/2014/main" id="{8493EE0C-4DCA-D14D-A099-2A9666B37F5D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7" name="Rett linje 26">
          <a:extLst>
            <a:ext uri="{FF2B5EF4-FFF2-40B4-BE49-F238E27FC236}">
              <a16:creationId xmlns:a16="http://schemas.microsoft.com/office/drawing/2014/main" id="{EA13894F-63E4-774E-A986-B9B462A890A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" name="Rett linje 27">
          <a:extLst>
            <a:ext uri="{FF2B5EF4-FFF2-40B4-BE49-F238E27FC236}">
              <a16:creationId xmlns:a16="http://schemas.microsoft.com/office/drawing/2014/main" id="{ED36D7A0-8F2C-1B4D-9F95-2A0852066AB9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9" name="Rett linje 28">
          <a:extLst>
            <a:ext uri="{FF2B5EF4-FFF2-40B4-BE49-F238E27FC236}">
              <a16:creationId xmlns:a16="http://schemas.microsoft.com/office/drawing/2014/main" id="{64FBD81F-9C16-9845-8537-6CC73204DC1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0" name="Rett linje 29">
          <a:extLst>
            <a:ext uri="{FF2B5EF4-FFF2-40B4-BE49-F238E27FC236}">
              <a16:creationId xmlns:a16="http://schemas.microsoft.com/office/drawing/2014/main" id="{04FE41D3-49A2-5843-AB5A-09EEE1358BF6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1" name="Rett linje 30">
          <a:extLst>
            <a:ext uri="{FF2B5EF4-FFF2-40B4-BE49-F238E27FC236}">
              <a16:creationId xmlns:a16="http://schemas.microsoft.com/office/drawing/2014/main" id="{DD32DED9-99D0-F747-B250-EB3AFAE7B3F4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" name="Rett linje 31">
          <a:extLst>
            <a:ext uri="{FF2B5EF4-FFF2-40B4-BE49-F238E27FC236}">
              <a16:creationId xmlns:a16="http://schemas.microsoft.com/office/drawing/2014/main" id="{698B74AC-4093-D94A-9DC6-B605B8937895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3" name="Rett linje 32">
          <a:extLst>
            <a:ext uri="{FF2B5EF4-FFF2-40B4-BE49-F238E27FC236}">
              <a16:creationId xmlns:a16="http://schemas.microsoft.com/office/drawing/2014/main" id="{69F0AC7C-C269-1042-BA6C-D36AE1377A8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" name="Rett linje 33">
          <a:extLst>
            <a:ext uri="{FF2B5EF4-FFF2-40B4-BE49-F238E27FC236}">
              <a16:creationId xmlns:a16="http://schemas.microsoft.com/office/drawing/2014/main" id="{9FB5AEC8-1ECB-D445-A2E9-58966545B674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5" name="Rett linje 34">
          <a:extLst>
            <a:ext uri="{FF2B5EF4-FFF2-40B4-BE49-F238E27FC236}">
              <a16:creationId xmlns:a16="http://schemas.microsoft.com/office/drawing/2014/main" id="{C325C01A-FCB8-3B47-83EA-53EE44A18255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6" name="Rett linje 35">
          <a:extLst>
            <a:ext uri="{FF2B5EF4-FFF2-40B4-BE49-F238E27FC236}">
              <a16:creationId xmlns:a16="http://schemas.microsoft.com/office/drawing/2014/main" id="{55DFEE66-E17D-114E-B5AA-70E7945956D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7" name="Rett linje 36">
          <a:extLst>
            <a:ext uri="{FF2B5EF4-FFF2-40B4-BE49-F238E27FC236}">
              <a16:creationId xmlns:a16="http://schemas.microsoft.com/office/drawing/2014/main" id="{032868F0-8434-BC46-878F-F7F0AD7E1D6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8" name="Rett linje 37">
          <a:extLst>
            <a:ext uri="{FF2B5EF4-FFF2-40B4-BE49-F238E27FC236}">
              <a16:creationId xmlns:a16="http://schemas.microsoft.com/office/drawing/2014/main" id="{BE5BCA81-C744-2E45-8AAD-248A205DDCE6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" name="Rett linje 38">
          <a:extLst>
            <a:ext uri="{FF2B5EF4-FFF2-40B4-BE49-F238E27FC236}">
              <a16:creationId xmlns:a16="http://schemas.microsoft.com/office/drawing/2014/main" id="{55785E58-F270-F94C-B892-D4D82E96B8AD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0" name="Rett linje 39">
          <a:extLst>
            <a:ext uri="{FF2B5EF4-FFF2-40B4-BE49-F238E27FC236}">
              <a16:creationId xmlns:a16="http://schemas.microsoft.com/office/drawing/2014/main" id="{7C89393E-EB99-6F43-9EED-D7A2ABFCEC39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1" name="Rett linje 40">
          <a:extLst>
            <a:ext uri="{FF2B5EF4-FFF2-40B4-BE49-F238E27FC236}">
              <a16:creationId xmlns:a16="http://schemas.microsoft.com/office/drawing/2014/main" id="{2344FE0C-E464-894D-9912-BAFC54255AF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" name="Rett linje 41">
          <a:extLst>
            <a:ext uri="{FF2B5EF4-FFF2-40B4-BE49-F238E27FC236}">
              <a16:creationId xmlns:a16="http://schemas.microsoft.com/office/drawing/2014/main" id="{121D8BCE-6B95-EC40-82F1-AB24D0A7098C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" name="Rett linje 42">
          <a:extLst>
            <a:ext uri="{FF2B5EF4-FFF2-40B4-BE49-F238E27FC236}">
              <a16:creationId xmlns:a16="http://schemas.microsoft.com/office/drawing/2014/main" id="{09D2170C-0F46-7B45-A847-B79657A45B1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" name="Rett linje 43">
          <a:extLst>
            <a:ext uri="{FF2B5EF4-FFF2-40B4-BE49-F238E27FC236}">
              <a16:creationId xmlns:a16="http://schemas.microsoft.com/office/drawing/2014/main" id="{9C200EAD-0510-ED4D-AE42-E4CEA2BCA9CE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5" name="Rett linje 44">
          <a:extLst>
            <a:ext uri="{FF2B5EF4-FFF2-40B4-BE49-F238E27FC236}">
              <a16:creationId xmlns:a16="http://schemas.microsoft.com/office/drawing/2014/main" id="{A757AE17-35AF-7D48-8F83-7615EED3CF59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6" name="Rett linje 45">
          <a:extLst>
            <a:ext uri="{FF2B5EF4-FFF2-40B4-BE49-F238E27FC236}">
              <a16:creationId xmlns:a16="http://schemas.microsoft.com/office/drawing/2014/main" id="{8F8668AB-C55C-CB4D-8E06-178213BDAE2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7" name="Rett linje 46">
          <a:extLst>
            <a:ext uri="{FF2B5EF4-FFF2-40B4-BE49-F238E27FC236}">
              <a16:creationId xmlns:a16="http://schemas.microsoft.com/office/drawing/2014/main" id="{F8240294-CFD9-9F47-AB32-DB90E79B9995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8" name="Rett linje 47">
          <a:extLst>
            <a:ext uri="{FF2B5EF4-FFF2-40B4-BE49-F238E27FC236}">
              <a16:creationId xmlns:a16="http://schemas.microsoft.com/office/drawing/2014/main" id="{FF96593E-F207-0C42-9CC1-3CB4A2BE7EE0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49" name="Rett linje 48">
          <a:extLst>
            <a:ext uri="{FF2B5EF4-FFF2-40B4-BE49-F238E27FC236}">
              <a16:creationId xmlns:a16="http://schemas.microsoft.com/office/drawing/2014/main" id="{55D3EF1C-7E98-0842-98A5-59B330B5ECCA}"/>
            </a:ext>
          </a:extLst>
        </xdr:cNvPr>
        <xdr:cNvCxnSpPr/>
      </xdr:nvCxnSpPr>
      <xdr:spPr>
        <a:xfrm>
          <a:off x="5717141" y="72921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0" name="Rett linje 49">
          <a:extLst>
            <a:ext uri="{FF2B5EF4-FFF2-40B4-BE49-F238E27FC236}">
              <a16:creationId xmlns:a16="http://schemas.microsoft.com/office/drawing/2014/main" id="{19AAD269-2159-6843-B6EF-77173037712E}"/>
            </a:ext>
          </a:extLst>
        </xdr:cNvPr>
        <xdr:cNvCxnSpPr/>
      </xdr:nvCxnSpPr>
      <xdr:spPr>
        <a:xfrm>
          <a:off x="5717141" y="72921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9071</xdr:colOff>
      <xdr:row>36</xdr:row>
      <xdr:rowOff>96528</xdr:rowOff>
    </xdr:from>
    <xdr:to>
      <xdr:col>7</xdr:col>
      <xdr:colOff>171473</xdr:colOff>
      <xdr:row>36</xdr:row>
      <xdr:rowOff>99786</xdr:rowOff>
    </xdr:to>
    <xdr:cxnSp macro="">
      <xdr:nvCxnSpPr>
        <xdr:cNvPr id="51" name="Rett linje 50">
          <a:extLst>
            <a:ext uri="{FF2B5EF4-FFF2-40B4-BE49-F238E27FC236}">
              <a16:creationId xmlns:a16="http://schemas.microsoft.com/office/drawing/2014/main" id="{9DB4756F-8894-2C43-B7E0-203B82456C14}"/>
            </a:ext>
          </a:extLst>
        </xdr:cNvPr>
        <xdr:cNvCxnSpPr/>
      </xdr:nvCxnSpPr>
      <xdr:spPr>
        <a:xfrm flipV="1">
          <a:off x="5851071" y="8505742"/>
          <a:ext cx="162402" cy="3258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3" name="Rett linje 52">
          <a:extLst>
            <a:ext uri="{FF2B5EF4-FFF2-40B4-BE49-F238E27FC236}">
              <a16:creationId xmlns:a16="http://schemas.microsoft.com/office/drawing/2014/main" id="{643F17F7-5283-7749-B885-AB6C1362A040}"/>
            </a:ext>
          </a:extLst>
        </xdr:cNvPr>
        <xdr:cNvCxnSpPr/>
      </xdr:nvCxnSpPr>
      <xdr:spPr>
        <a:xfrm>
          <a:off x="6578600" y="58506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4" name="Rett linje 53">
          <a:extLst>
            <a:ext uri="{FF2B5EF4-FFF2-40B4-BE49-F238E27FC236}">
              <a16:creationId xmlns:a16="http://schemas.microsoft.com/office/drawing/2014/main" id="{F17D410C-607E-1E40-AD03-72D3E94050EE}"/>
            </a:ext>
          </a:extLst>
        </xdr:cNvPr>
        <xdr:cNvCxnSpPr/>
      </xdr:nvCxnSpPr>
      <xdr:spPr>
        <a:xfrm>
          <a:off x="6578600" y="58506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5" name="Rett linje 54">
          <a:extLst>
            <a:ext uri="{FF2B5EF4-FFF2-40B4-BE49-F238E27FC236}">
              <a16:creationId xmlns:a16="http://schemas.microsoft.com/office/drawing/2014/main" id="{94E73DC5-2BEA-4E40-8F8A-B589B164E8FD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6" name="Rett linje 55">
          <a:extLst>
            <a:ext uri="{FF2B5EF4-FFF2-40B4-BE49-F238E27FC236}">
              <a16:creationId xmlns:a16="http://schemas.microsoft.com/office/drawing/2014/main" id="{84EF574B-2A4F-FC45-BEB6-0B387B91C3DD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57" name="Rett linje 56">
          <a:extLst>
            <a:ext uri="{FF2B5EF4-FFF2-40B4-BE49-F238E27FC236}">
              <a16:creationId xmlns:a16="http://schemas.microsoft.com/office/drawing/2014/main" id="{DBEBD09A-DFCA-284D-8F18-D91ACD24383D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58" name="Rett linje 57">
          <a:extLst>
            <a:ext uri="{FF2B5EF4-FFF2-40B4-BE49-F238E27FC236}">
              <a16:creationId xmlns:a16="http://schemas.microsoft.com/office/drawing/2014/main" id="{BCF5FA53-069E-D140-B1AC-ACE7ACE0F374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59" name="Rett linje 58">
          <a:extLst>
            <a:ext uri="{FF2B5EF4-FFF2-40B4-BE49-F238E27FC236}">
              <a16:creationId xmlns:a16="http://schemas.microsoft.com/office/drawing/2014/main" id="{389503DB-8C3F-8B49-9365-235D008C990A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0" name="Rett linje 59">
          <a:extLst>
            <a:ext uri="{FF2B5EF4-FFF2-40B4-BE49-F238E27FC236}">
              <a16:creationId xmlns:a16="http://schemas.microsoft.com/office/drawing/2014/main" id="{58547DE8-B52C-CF4D-8ECF-C7715844EB6A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" name="Rett linje 60">
          <a:extLst>
            <a:ext uri="{FF2B5EF4-FFF2-40B4-BE49-F238E27FC236}">
              <a16:creationId xmlns:a16="http://schemas.microsoft.com/office/drawing/2014/main" id="{1C68F23B-85C0-8C45-A76E-60C1405D4795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" name="Rett linje 61">
          <a:extLst>
            <a:ext uri="{FF2B5EF4-FFF2-40B4-BE49-F238E27FC236}">
              <a16:creationId xmlns:a16="http://schemas.microsoft.com/office/drawing/2014/main" id="{C9D044E6-7D34-5944-83DD-AD742EE1E9C7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3" name="Rett linje 62">
          <a:extLst>
            <a:ext uri="{FF2B5EF4-FFF2-40B4-BE49-F238E27FC236}">
              <a16:creationId xmlns:a16="http://schemas.microsoft.com/office/drawing/2014/main" id="{36B4BF03-43D6-5843-A062-DCC8218B973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4" name="Rett linje 63">
          <a:extLst>
            <a:ext uri="{FF2B5EF4-FFF2-40B4-BE49-F238E27FC236}">
              <a16:creationId xmlns:a16="http://schemas.microsoft.com/office/drawing/2014/main" id="{1F2AFB07-47ED-A247-857C-46AA61805DE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65" name="Rett linje 64">
          <a:extLst>
            <a:ext uri="{FF2B5EF4-FFF2-40B4-BE49-F238E27FC236}">
              <a16:creationId xmlns:a16="http://schemas.microsoft.com/office/drawing/2014/main" id="{2C061DBD-9C38-464D-912C-955B2262E884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6" name="Rett linje 65">
          <a:extLst>
            <a:ext uri="{FF2B5EF4-FFF2-40B4-BE49-F238E27FC236}">
              <a16:creationId xmlns:a16="http://schemas.microsoft.com/office/drawing/2014/main" id="{A53FB347-6FF6-D443-B3CE-1A6CAA2FAF84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7" name="Rett linje 66">
          <a:extLst>
            <a:ext uri="{FF2B5EF4-FFF2-40B4-BE49-F238E27FC236}">
              <a16:creationId xmlns:a16="http://schemas.microsoft.com/office/drawing/2014/main" id="{AC278FA8-4F30-8844-AF5A-F4F7CF5A0353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8" name="Rett linje 67">
          <a:extLst>
            <a:ext uri="{FF2B5EF4-FFF2-40B4-BE49-F238E27FC236}">
              <a16:creationId xmlns:a16="http://schemas.microsoft.com/office/drawing/2014/main" id="{06737BA8-1E78-DE49-B69C-3D6FB3B81E32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69" name="Rett linje 68">
          <a:extLst>
            <a:ext uri="{FF2B5EF4-FFF2-40B4-BE49-F238E27FC236}">
              <a16:creationId xmlns:a16="http://schemas.microsoft.com/office/drawing/2014/main" id="{B30F78F0-3E5C-2748-A342-2F7508D12E96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0" name="Rett linje 69">
          <a:extLst>
            <a:ext uri="{FF2B5EF4-FFF2-40B4-BE49-F238E27FC236}">
              <a16:creationId xmlns:a16="http://schemas.microsoft.com/office/drawing/2014/main" id="{382A5353-9CDB-0747-9A8D-B5A1193C3C6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1" name="Rett linje 70">
          <a:extLst>
            <a:ext uri="{FF2B5EF4-FFF2-40B4-BE49-F238E27FC236}">
              <a16:creationId xmlns:a16="http://schemas.microsoft.com/office/drawing/2014/main" id="{DA20E13D-691C-524B-A978-DD89EA4AADB2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2" name="Rett linje 71">
          <a:extLst>
            <a:ext uri="{FF2B5EF4-FFF2-40B4-BE49-F238E27FC236}">
              <a16:creationId xmlns:a16="http://schemas.microsoft.com/office/drawing/2014/main" id="{0FA31700-D9D8-1948-8E6F-F3FA2AE406E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3" name="Rett linje 72">
          <a:extLst>
            <a:ext uri="{FF2B5EF4-FFF2-40B4-BE49-F238E27FC236}">
              <a16:creationId xmlns:a16="http://schemas.microsoft.com/office/drawing/2014/main" id="{F30124FC-9DE9-F84B-9AA1-99D46B3DFC7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4" name="Rett linje 73">
          <a:extLst>
            <a:ext uri="{FF2B5EF4-FFF2-40B4-BE49-F238E27FC236}">
              <a16:creationId xmlns:a16="http://schemas.microsoft.com/office/drawing/2014/main" id="{ABAF7D07-A8D7-9D49-A565-8FD8B0C828EE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5" name="Rett linje 74">
          <a:extLst>
            <a:ext uri="{FF2B5EF4-FFF2-40B4-BE49-F238E27FC236}">
              <a16:creationId xmlns:a16="http://schemas.microsoft.com/office/drawing/2014/main" id="{9F3C3EDF-AFB1-E049-BDAC-DFAE01C229F2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6" name="Rett linje 75">
          <a:extLst>
            <a:ext uri="{FF2B5EF4-FFF2-40B4-BE49-F238E27FC236}">
              <a16:creationId xmlns:a16="http://schemas.microsoft.com/office/drawing/2014/main" id="{3CD9803D-345E-0544-8D0C-3B3F120C6E21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7" name="Rett linje 76">
          <a:extLst>
            <a:ext uri="{FF2B5EF4-FFF2-40B4-BE49-F238E27FC236}">
              <a16:creationId xmlns:a16="http://schemas.microsoft.com/office/drawing/2014/main" id="{C16420C6-DAA4-E143-ACB7-61C78FF0AC53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78" name="Rett linje 77">
          <a:extLst>
            <a:ext uri="{FF2B5EF4-FFF2-40B4-BE49-F238E27FC236}">
              <a16:creationId xmlns:a16="http://schemas.microsoft.com/office/drawing/2014/main" id="{C8700D7A-8E8B-A64C-BFAE-0F638DC2BC67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79" name="Rett linje 78">
          <a:extLst>
            <a:ext uri="{FF2B5EF4-FFF2-40B4-BE49-F238E27FC236}">
              <a16:creationId xmlns:a16="http://schemas.microsoft.com/office/drawing/2014/main" id="{A0D317E4-2FED-BF4B-B830-E842451D547E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80" name="Rett linje 79">
          <a:extLst>
            <a:ext uri="{FF2B5EF4-FFF2-40B4-BE49-F238E27FC236}">
              <a16:creationId xmlns:a16="http://schemas.microsoft.com/office/drawing/2014/main" id="{CD7DAE71-7589-CC48-A4D6-E59F086BFB80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1" name="Rett linje 80">
          <a:extLst>
            <a:ext uri="{FF2B5EF4-FFF2-40B4-BE49-F238E27FC236}">
              <a16:creationId xmlns:a16="http://schemas.microsoft.com/office/drawing/2014/main" id="{2B3019CF-77D6-1F4F-B949-0294BDA244C1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2" name="Rett linje 81">
          <a:extLst>
            <a:ext uri="{FF2B5EF4-FFF2-40B4-BE49-F238E27FC236}">
              <a16:creationId xmlns:a16="http://schemas.microsoft.com/office/drawing/2014/main" id="{5B58385A-03E1-0843-ADEE-1D170A83E860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3" name="Rett linje 82">
          <a:extLst>
            <a:ext uri="{FF2B5EF4-FFF2-40B4-BE49-F238E27FC236}">
              <a16:creationId xmlns:a16="http://schemas.microsoft.com/office/drawing/2014/main" id="{71640FE8-D777-A045-A3D9-5686CFF57CA5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4" name="Rett linje 83">
          <a:extLst>
            <a:ext uri="{FF2B5EF4-FFF2-40B4-BE49-F238E27FC236}">
              <a16:creationId xmlns:a16="http://schemas.microsoft.com/office/drawing/2014/main" id="{6216449B-813F-FE49-9060-924C4F3C9E16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5" name="Rett linje 84">
          <a:extLst>
            <a:ext uri="{FF2B5EF4-FFF2-40B4-BE49-F238E27FC236}">
              <a16:creationId xmlns:a16="http://schemas.microsoft.com/office/drawing/2014/main" id="{A6750187-F62B-A043-8805-9F15A6C49D19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6" name="Rett linje 85">
          <a:extLst>
            <a:ext uri="{FF2B5EF4-FFF2-40B4-BE49-F238E27FC236}">
              <a16:creationId xmlns:a16="http://schemas.microsoft.com/office/drawing/2014/main" id="{F998F196-0BCA-CD40-AA7F-8CEE79D763F7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7" name="Rett linje 86">
          <a:extLst>
            <a:ext uri="{FF2B5EF4-FFF2-40B4-BE49-F238E27FC236}">
              <a16:creationId xmlns:a16="http://schemas.microsoft.com/office/drawing/2014/main" id="{6AA29514-E896-5D43-A34A-E4E0A79906DE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" name="Rett linje 87">
          <a:extLst>
            <a:ext uri="{FF2B5EF4-FFF2-40B4-BE49-F238E27FC236}">
              <a16:creationId xmlns:a16="http://schemas.microsoft.com/office/drawing/2014/main" id="{55698A31-2D36-B746-BE81-77506D2875FE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9" name="Rett linje 88">
          <a:extLst>
            <a:ext uri="{FF2B5EF4-FFF2-40B4-BE49-F238E27FC236}">
              <a16:creationId xmlns:a16="http://schemas.microsoft.com/office/drawing/2014/main" id="{B2BF909B-6FEC-C344-A399-28A33B8BDE4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0" name="Rett linje 89">
          <a:extLst>
            <a:ext uri="{FF2B5EF4-FFF2-40B4-BE49-F238E27FC236}">
              <a16:creationId xmlns:a16="http://schemas.microsoft.com/office/drawing/2014/main" id="{FA1A323A-9E76-FF43-B09D-E275FA5AAFE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1" name="Rett linje 90">
          <a:extLst>
            <a:ext uri="{FF2B5EF4-FFF2-40B4-BE49-F238E27FC236}">
              <a16:creationId xmlns:a16="http://schemas.microsoft.com/office/drawing/2014/main" id="{67F775C2-FCDF-0F4A-B979-027491DB0FE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" name="Rett linje 91">
          <a:extLst>
            <a:ext uri="{FF2B5EF4-FFF2-40B4-BE49-F238E27FC236}">
              <a16:creationId xmlns:a16="http://schemas.microsoft.com/office/drawing/2014/main" id="{7AD5F068-2293-E641-9EB4-B2E4787D05C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3" name="Rett linje 92">
          <a:extLst>
            <a:ext uri="{FF2B5EF4-FFF2-40B4-BE49-F238E27FC236}">
              <a16:creationId xmlns:a16="http://schemas.microsoft.com/office/drawing/2014/main" id="{44CE6A0F-C013-A740-8ADE-8A4453C7FD7A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4" name="Rett linje 93">
          <a:extLst>
            <a:ext uri="{FF2B5EF4-FFF2-40B4-BE49-F238E27FC236}">
              <a16:creationId xmlns:a16="http://schemas.microsoft.com/office/drawing/2014/main" id="{2C3582DB-1865-F741-96FE-7E062DF667F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5" name="Rett linje 94">
          <a:extLst>
            <a:ext uri="{FF2B5EF4-FFF2-40B4-BE49-F238E27FC236}">
              <a16:creationId xmlns:a16="http://schemas.microsoft.com/office/drawing/2014/main" id="{35978B39-0D9C-9641-80AC-E79E75404A1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6" name="Rett linje 95">
          <a:extLst>
            <a:ext uri="{FF2B5EF4-FFF2-40B4-BE49-F238E27FC236}">
              <a16:creationId xmlns:a16="http://schemas.microsoft.com/office/drawing/2014/main" id="{BEBC2286-0F09-1E4D-AACD-5F4D3108C069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7" name="Rett linje 96">
          <a:extLst>
            <a:ext uri="{FF2B5EF4-FFF2-40B4-BE49-F238E27FC236}">
              <a16:creationId xmlns:a16="http://schemas.microsoft.com/office/drawing/2014/main" id="{2E8CCE7A-198A-7F4B-96A9-D51605AA5A8F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8" name="Rett linje 97">
          <a:extLst>
            <a:ext uri="{FF2B5EF4-FFF2-40B4-BE49-F238E27FC236}">
              <a16:creationId xmlns:a16="http://schemas.microsoft.com/office/drawing/2014/main" id="{5B50FA6F-A637-6C48-A24E-C23B3681E46E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9" name="Rett linje 98">
          <a:extLst>
            <a:ext uri="{FF2B5EF4-FFF2-40B4-BE49-F238E27FC236}">
              <a16:creationId xmlns:a16="http://schemas.microsoft.com/office/drawing/2014/main" id="{DFA9CE23-24C1-304D-B615-DA1BB716B051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0" name="Rett linje 99">
          <a:extLst>
            <a:ext uri="{FF2B5EF4-FFF2-40B4-BE49-F238E27FC236}">
              <a16:creationId xmlns:a16="http://schemas.microsoft.com/office/drawing/2014/main" id="{36F7AF2A-D72C-564E-AE1A-5C591702FE5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1" name="Rett linje 100">
          <a:extLst>
            <a:ext uri="{FF2B5EF4-FFF2-40B4-BE49-F238E27FC236}">
              <a16:creationId xmlns:a16="http://schemas.microsoft.com/office/drawing/2014/main" id="{432DB804-E9FE-EC44-B70F-9F1D49CC050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2" name="Rett linje 101">
          <a:extLst>
            <a:ext uri="{FF2B5EF4-FFF2-40B4-BE49-F238E27FC236}">
              <a16:creationId xmlns:a16="http://schemas.microsoft.com/office/drawing/2014/main" id="{459B33BC-BEB5-064D-9E18-0BBFA4785B7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3" name="Rett linje 102">
          <a:extLst>
            <a:ext uri="{FF2B5EF4-FFF2-40B4-BE49-F238E27FC236}">
              <a16:creationId xmlns:a16="http://schemas.microsoft.com/office/drawing/2014/main" id="{85648676-F7EC-BC47-BE26-9AC4883194EC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4" name="Rett linje 103">
          <a:extLst>
            <a:ext uri="{FF2B5EF4-FFF2-40B4-BE49-F238E27FC236}">
              <a16:creationId xmlns:a16="http://schemas.microsoft.com/office/drawing/2014/main" id="{CE11A01C-F817-7E42-AB79-3DDE0F723B97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5" name="Rett linje 104">
          <a:extLst>
            <a:ext uri="{FF2B5EF4-FFF2-40B4-BE49-F238E27FC236}">
              <a16:creationId xmlns:a16="http://schemas.microsoft.com/office/drawing/2014/main" id="{0D3D3C28-02FA-D144-9ECA-1228EEFA8EB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6" name="Rett linje 105">
          <a:extLst>
            <a:ext uri="{FF2B5EF4-FFF2-40B4-BE49-F238E27FC236}">
              <a16:creationId xmlns:a16="http://schemas.microsoft.com/office/drawing/2014/main" id="{67E0D5AF-BF39-4B45-8DBD-3F3CB6187C3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7" name="Rett linje 106">
          <a:extLst>
            <a:ext uri="{FF2B5EF4-FFF2-40B4-BE49-F238E27FC236}">
              <a16:creationId xmlns:a16="http://schemas.microsoft.com/office/drawing/2014/main" id="{F69C347E-799F-CC46-90F2-974139382FF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8" name="Rett linje 107">
          <a:extLst>
            <a:ext uri="{FF2B5EF4-FFF2-40B4-BE49-F238E27FC236}">
              <a16:creationId xmlns:a16="http://schemas.microsoft.com/office/drawing/2014/main" id="{1409E8FF-9615-704E-BF64-62AF58EB1AE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9" name="Rett linje 108">
          <a:extLst>
            <a:ext uri="{FF2B5EF4-FFF2-40B4-BE49-F238E27FC236}">
              <a16:creationId xmlns:a16="http://schemas.microsoft.com/office/drawing/2014/main" id="{F0717F49-AD10-D348-8158-684606B1AA6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0" name="Rett linje 109">
          <a:extLst>
            <a:ext uri="{FF2B5EF4-FFF2-40B4-BE49-F238E27FC236}">
              <a16:creationId xmlns:a16="http://schemas.microsoft.com/office/drawing/2014/main" id="{A019F6B1-80CF-FE45-99DB-97FA51C40D7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1" name="Rett linje 110">
          <a:extLst>
            <a:ext uri="{FF2B5EF4-FFF2-40B4-BE49-F238E27FC236}">
              <a16:creationId xmlns:a16="http://schemas.microsoft.com/office/drawing/2014/main" id="{45767F90-931A-4540-A231-980F298C756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2" name="Rett linje 111">
          <a:extLst>
            <a:ext uri="{FF2B5EF4-FFF2-40B4-BE49-F238E27FC236}">
              <a16:creationId xmlns:a16="http://schemas.microsoft.com/office/drawing/2014/main" id="{7F3434AC-958C-A346-88DC-651F7B3AACB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3" name="Rett linje 112">
          <a:extLst>
            <a:ext uri="{FF2B5EF4-FFF2-40B4-BE49-F238E27FC236}">
              <a16:creationId xmlns:a16="http://schemas.microsoft.com/office/drawing/2014/main" id="{58B5049E-AA83-6D42-A355-3E15B1EBA886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4" name="Rett linje 113">
          <a:extLst>
            <a:ext uri="{FF2B5EF4-FFF2-40B4-BE49-F238E27FC236}">
              <a16:creationId xmlns:a16="http://schemas.microsoft.com/office/drawing/2014/main" id="{DE9FB35B-F886-5141-B30A-D766F3DC1AF7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5" name="Rett linje 114">
          <a:extLst>
            <a:ext uri="{FF2B5EF4-FFF2-40B4-BE49-F238E27FC236}">
              <a16:creationId xmlns:a16="http://schemas.microsoft.com/office/drawing/2014/main" id="{1B933C96-EABF-9644-91D5-6C63CEF64FA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6" name="Rett linje 115">
          <a:extLst>
            <a:ext uri="{FF2B5EF4-FFF2-40B4-BE49-F238E27FC236}">
              <a16:creationId xmlns:a16="http://schemas.microsoft.com/office/drawing/2014/main" id="{890AAFD2-A586-A34E-B6A6-5AB54F60235C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7" name="Rett linje 116">
          <a:extLst>
            <a:ext uri="{FF2B5EF4-FFF2-40B4-BE49-F238E27FC236}">
              <a16:creationId xmlns:a16="http://schemas.microsoft.com/office/drawing/2014/main" id="{4216FCD7-AEC7-214C-B2AF-C1B0BC43AE79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8" name="Rett linje 117">
          <a:extLst>
            <a:ext uri="{FF2B5EF4-FFF2-40B4-BE49-F238E27FC236}">
              <a16:creationId xmlns:a16="http://schemas.microsoft.com/office/drawing/2014/main" id="{A8D0CADB-8252-6A4F-AE1E-F14C7BF6F1A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9" name="Rett linje 118">
          <a:extLst>
            <a:ext uri="{FF2B5EF4-FFF2-40B4-BE49-F238E27FC236}">
              <a16:creationId xmlns:a16="http://schemas.microsoft.com/office/drawing/2014/main" id="{6FF24383-E620-764F-9A08-698FB1DD692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20" name="Rett linje 119">
          <a:extLst>
            <a:ext uri="{FF2B5EF4-FFF2-40B4-BE49-F238E27FC236}">
              <a16:creationId xmlns:a16="http://schemas.microsoft.com/office/drawing/2014/main" id="{349A25BD-16FC-CD4E-9B67-6354804F0AC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1" name="Rett linje 120">
          <a:extLst>
            <a:ext uri="{FF2B5EF4-FFF2-40B4-BE49-F238E27FC236}">
              <a16:creationId xmlns:a16="http://schemas.microsoft.com/office/drawing/2014/main" id="{563758ED-756A-F145-88BB-75C88C2C6C5C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2" name="Rett linje 121">
          <a:extLst>
            <a:ext uri="{FF2B5EF4-FFF2-40B4-BE49-F238E27FC236}">
              <a16:creationId xmlns:a16="http://schemas.microsoft.com/office/drawing/2014/main" id="{B5388496-2F80-9748-BC22-7B9A46D2B11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3" name="Rett linje 122">
          <a:extLst>
            <a:ext uri="{FF2B5EF4-FFF2-40B4-BE49-F238E27FC236}">
              <a16:creationId xmlns:a16="http://schemas.microsoft.com/office/drawing/2014/main" id="{B326C98A-D124-DC45-9E51-A39996DDC3D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4" name="Rett linje 123">
          <a:extLst>
            <a:ext uri="{FF2B5EF4-FFF2-40B4-BE49-F238E27FC236}">
              <a16:creationId xmlns:a16="http://schemas.microsoft.com/office/drawing/2014/main" id="{C840859D-5630-DB41-BE85-23129D3010D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5" name="Rett linje 124">
          <a:extLst>
            <a:ext uri="{FF2B5EF4-FFF2-40B4-BE49-F238E27FC236}">
              <a16:creationId xmlns:a16="http://schemas.microsoft.com/office/drawing/2014/main" id="{53509BDB-4EA4-E647-A0ED-06C984F12C4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6" name="Rett linje 125">
          <a:extLst>
            <a:ext uri="{FF2B5EF4-FFF2-40B4-BE49-F238E27FC236}">
              <a16:creationId xmlns:a16="http://schemas.microsoft.com/office/drawing/2014/main" id="{6DBC93E4-EA27-C84F-81AF-67743291277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7" name="Rett linje 126">
          <a:extLst>
            <a:ext uri="{FF2B5EF4-FFF2-40B4-BE49-F238E27FC236}">
              <a16:creationId xmlns:a16="http://schemas.microsoft.com/office/drawing/2014/main" id="{AFA1AC11-D9E9-3749-A066-86562A4D9C7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8" name="Rett linje 127">
          <a:extLst>
            <a:ext uri="{FF2B5EF4-FFF2-40B4-BE49-F238E27FC236}">
              <a16:creationId xmlns:a16="http://schemas.microsoft.com/office/drawing/2014/main" id="{7CCBB205-C770-E648-87AE-E38729B88C53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9" name="Rett linje 128">
          <a:extLst>
            <a:ext uri="{FF2B5EF4-FFF2-40B4-BE49-F238E27FC236}">
              <a16:creationId xmlns:a16="http://schemas.microsoft.com/office/drawing/2014/main" id="{305D52E0-72C7-784B-9A1D-304F2CEDAB23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0" name="Rett linje 129">
          <a:extLst>
            <a:ext uri="{FF2B5EF4-FFF2-40B4-BE49-F238E27FC236}">
              <a16:creationId xmlns:a16="http://schemas.microsoft.com/office/drawing/2014/main" id="{78832C4A-7379-6740-8295-5046FE19004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1" name="Rett linje 130">
          <a:extLst>
            <a:ext uri="{FF2B5EF4-FFF2-40B4-BE49-F238E27FC236}">
              <a16:creationId xmlns:a16="http://schemas.microsoft.com/office/drawing/2014/main" id="{3DF20671-B97F-834A-810D-4C011A67466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2" name="Rett linje 131">
          <a:extLst>
            <a:ext uri="{FF2B5EF4-FFF2-40B4-BE49-F238E27FC236}">
              <a16:creationId xmlns:a16="http://schemas.microsoft.com/office/drawing/2014/main" id="{FF5B5C54-7763-4545-B750-278BB48206E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3" name="Rett linje 132">
          <a:extLst>
            <a:ext uri="{FF2B5EF4-FFF2-40B4-BE49-F238E27FC236}">
              <a16:creationId xmlns:a16="http://schemas.microsoft.com/office/drawing/2014/main" id="{1DF59339-58DA-194E-ADEB-3F32A17EC93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4" name="Rett linje 133">
          <a:extLst>
            <a:ext uri="{FF2B5EF4-FFF2-40B4-BE49-F238E27FC236}">
              <a16:creationId xmlns:a16="http://schemas.microsoft.com/office/drawing/2014/main" id="{43A1AD93-844B-A344-967E-1AEEAC8A07A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5" name="Rett linje 134">
          <a:extLst>
            <a:ext uri="{FF2B5EF4-FFF2-40B4-BE49-F238E27FC236}">
              <a16:creationId xmlns:a16="http://schemas.microsoft.com/office/drawing/2014/main" id="{A877C3AC-5FA9-964E-B964-F0AF5343BBDB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6" name="Rett linje 135">
          <a:extLst>
            <a:ext uri="{FF2B5EF4-FFF2-40B4-BE49-F238E27FC236}">
              <a16:creationId xmlns:a16="http://schemas.microsoft.com/office/drawing/2014/main" id="{01CE45D3-6BAC-2E42-B4F9-BC8CA625197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7" name="Rett linje 136">
          <a:extLst>
            <a:ext uri="{FF2B5EF4-FFF2-40B4-BE49-F238E27FC236}">
              <a16:creationId xmlns:a16="http://schemas.microsoft.com/office/drawing/2014/main" id="{4ACCA7E1-5F5B-CC40-85F9-F64115AA5FD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8" name="Rett linje 137">
          <a:extLst>
            <a:ext uri="{FF2B5EF4-FFF2-40B4-BE49-F238E27FC236}">
              <a16:creationId xmlns:a16="http://schemas.microsoft.com/office/drawing/2014/main" id="{1FA996AA-9C82-6548-92DA-E475EFA2AB7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39" name="Rett linje 138">
          <a:extLst>
            <a:ext uri="{FF2B5EF4-FFF2-40B4-BE49-F238E27FC236}">
              <a16:creationId xmlns:a16="http://schemas.microsoft.com/office/drawing/2014/main" id="{0E95DDF8-0CF8-2940-B0E4-B7634CA839A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0" name="Rett linje 139">
          <a:extLst>
            <a:ext uri="{FF2B5EF4-FFF2-40B4-BE49-F238E27FC236}">
              <a16:creationId xmlns:a16="http://schemas.microsoft.com/office/drawing/2014/main" id="{67E11693-069F-B34D-B5B8-152FCB72FF41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1" name="Rett linje 140">
          <a:extLst>
            <a:ext uri="{FF2B5EF4-FFF2-40B4-BE49-F238E27FC236}">
              <a16:creationId xmlns:a16="http://schemas.microsoft.com/office/drawing/2014/main" id="{F181083E-E866-C54B-9993-F2156C9ECE95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2" name="Rett linje 141">
          <a:extLst>
            <a:ext uri="{FF2B5EF4-FFF2-40B4-BE49-F238E27FC236}">
              <a16:creationId xmlns:a16="http://schemas.microsoft.com/office/drawing/2014/main" id="{3D2D9A71-7EF9-DB4A-A5AB-9DFCA07FCD71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3" name="Rett linje 142">
          <a:extLst>
            <a:ext uri="{FF2B5EF4-FFF2-40B4-BE49-F238E27FC236}">
              <a16:creationId xmlns:a16="http://schemas.microsoft.com/office/drawing/2014/main" id="{C82E12E4-FFD3-FA41-A486-BB6E4D1F504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4" name="Rett linje 143">
          <a:extLst>
            <a:ext uri="{FF2B5EF4-FFF2-40B4-BE49-F238E27FC236}">
              <a16:creationId xmlns:a16="http://schemas.microsoft.com/office/drawing/2014/main" id="{87EBD006-5B93-3241-8A0A-D29F8D22205D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5" name="Rett linje 144">
          <a:extLst>
            <a:ext uri="{FF2B5EF4-FFF2-40B4-BE49-F238E27FC236}">
              <a16:creationId xmlns:a16="http://schemas.microsoft.com/office/drawing/2014/main" id="{7A88D634-3230-A246-9FBB-C2D2D9DD7A41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6" name="Rett linje 145">
          <a:extLst>
            <a:ext uri="{FF2B5EF4-FFF2-40B4-BE49-F238E27FC236}">
              <a16:creationId xmlns:a16="http://schemas.microsoft.com/office/drawing/2014/main" id="{20BC73FB-A525-B240-9BC5-426E53977187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7" name="Rett linje 146">
          <a:extLst>
            <a:ext uri="{FF2B5EF4-FFF2-40B4-BE49-F238E27FC236}">
              <a16:creationId xmlns:a16="http://schemas.microsoft.com/office/drawing/2014/main" id="{2F3AA4F3-FF3F-D54A-9377-8BD87CDDD5C3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8" name="Rett linje 147">
          <a:extLst>
            <a:ext uri="{FF2B5EF4-FFF2-40B4-BE49-F238E27FC236}">
              <a16:creationId xmlns:a16="http://schemas.microsoft.com/office/drawing/2014/main" id="{D2650396-DCF9-F84F-BB22-E1F1487F3F9F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9" name="Rett linje 148">
          <a:extLst>
            <a:ext uri="{FF2B5EF4-FFF2-40B4-BE49-F238E27FC236}">
              <a16:creationId xmlns:a16="http://schemas.microsoft.com/office/drawing/2014/main" id="{9EA48F78-CE47-944D-A1C7-07B22669D550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50" name="Rett linje 149">
          <a:extLst>
            <a:ext uri="{FF2B5EF4-FFF2-40B4-BE49-F238E27FC236}">
              <a16:creationId xmlns:a16="http://schemas.microsoft.com/office/drawing/2014/main" id="{248533D1-F40D-7746-8167-E4302B7F1A74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1" name="Rett linje 150">
          <a:extLst>
            <a:ext uri="{FF2B5EF4-FFF2-40B4-BE49-F238E27FC236}">
              <a16:creationId xmlns:a16="http://schemas.microsoft.com/office/drawing/2014/main" id="{79F46F24-1E45-6749-B557-A5DBF4F182C5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2" name="Rett linje 151">
          <a:extLst>
            <a:ext uri="{FF2B5EF4-FFF2-40B4-BE49-F238E27FC236}">
              <a16:creationId xmlns:a16="http://schemas.microsoft.com/office/drawing/2014/main" id="{4061FB75-E93F-DD4A-9744-5CDDCCA54F30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3" name="Rett linje 152">
          <a:extLst>
            <a:ext uri="{FF2B5EF4-FFF2-40B4-BE49-F238E27FC236}">
              <a16:creationId xmlns:a16="http://schemas.microsoft.com/office/drawing/2014/main" id="{4ED4B5E1-4C40-9141-8123-F3A98C00BA86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4" name="Rett linje 153">
          <a:extLst>
            <a:ext uri="{FF2B5EF4-FFF2-40B4-BE49-F238E27FC236}">
              <a16:creationId xmlns:a16="http://schemas.microsoft.com/office/drawing/2014/main" id="{FD602996-E2B4-1C4C-8C60-A7D87BE7F9A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5" name="Rett linje 154">
          <a:extLst>
            <a:ext uri="{FF2B5EF4-FFF2-40B4-BE49-F238E27FC236}">
              <a16:creationId xmlns:a16="http://schemas.microsoft.com/office/drawing/2014/main" id="{DBA46509-A297-D846-9739-68CC5C9D0C4A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6" name="Rett linje 155">
          <a:extLst>
            <a:ext uri="{FF2B5EF4-FFF2-40B4-BE49-F238E27FC236}">
              <a16:creationId xmlns:a16="http://schemas.microsoft.com/office/drawing/2014/main" id="{4CC9DF7F-0FBA-8B49-A05C-22B14998E84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7" name="Rett linje 156">
          <a:extLst>
            <a:ext uri="{FF2B5EF4-FFF2-40B4-BE49-F238E27FC236}">
              <a16:creationId xmlns:a16="http://schemas.microsoft.com/office/drawing/2014/main" id="{8A52E9ED-D4CB-F44A-BA86-0CCEC23B49B5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8" name="Rett linje 157">
          <a:extLst>
            <a:ext uri="{FF2B5EF4-FFF2-40B4-BE49-F238E27FC236}">
              <a16:creationId xmlns:a16="http://schemas.microsoft.com/office/drawing/2014/main" id="{1CE7DDE1-0C5D-214A-8C41-9F2E8D4F4965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9" name="Rett linje 158">
          <a:extLst>
            <a:ext uri="{FF2B5EF4-FFF2-40B4-BE49-F238E27FC236}">
              <a16:creationId xmlns:a16="http://schemas.microsoft.com/office/drawing/2014/main" id="{EB7B9994-F7B1-7541-9215-72316CD9D492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0" name="Rett linje 159">
          <a:extLst>
            <a:ext uri="{FF2B5EF4-FFF2-40B4-BE49-F238E27FC236}">
              <a16:creationId xmlns:a16="http://schemas.microsoft.com/office/drawing/2014/main" id="{D652C5EE-BB70-334D-AFAB-E5CF2E64807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1" name="Rett linje 160">
          <a:extLst>
            <a:ext uri="{FF2B5EF4-FFF2-40B4-BE49-F238E27FC236}">
              <a16:creationId xmlns:a16="http://schemas.microsoft.com/office/drawing/2014/main" id="{2ED08D22-3AB9-1243-BAD9-282E92D1188B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2" name="Rett linje 161">
          <a:extLst>
            <a:ext uri="{FF2B5EF4-FFF2-40B4-BE49-F238E27FC236}">
              <a16:creationId xmlns:a16="http://schemas.microsoft.com/office/drawing/2014/main" id="{B4AA0D70-A58C-0C4F-8D94-3D2A868701A1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3" name="Rett linje 162">
          <a:extLst>
            <a:ext uri="{FF2B5EF4-FFF2-40B4-BE49-F238E27FC236}">
              <a16:creationId xmlns:a16="http://schemas.microsoft.com/office/drawing/2014/main" id="{AAEF4104-5206-5F43-8195-6CEC7FCE6002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4" name="Rett linje 163">
          <a:extLst>
            <a:ext uri="{FF2B5EF4-FFF2-40B4-BE49-F238E27FC236}">
              <a16:creationId xmlns:a16="http://schemas.microsoft.com/office/drawing/2014/main" id="{7E11C4CC-8CF7-1F49-B7AE-464933088296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5" name="Rett linje 164">
          <a:extLst>
            <a:ext uri="{FF2B5EF4-FFF2-40B4-BE49-F238E27FC236}">
              <a16:creationId xmlns:a16="http://schemas.microsoft.com/office/drawing/2014/main" id="{CBDBE3F1-8AF5-614C-A886-74F724A54A9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351065</xdr:colOff>
      <xdr:row>45</xdr:row>
      <xdr:rowOff>108858</xdr:rowOff>
    </xdr:from>
    <xdr:to>
      <xdr:col>27</xdr:col>
      <xdr:colOff>36286</xdr:colOff>
      <xdr:row>79</xdr:row>
      <xdr:rowOff>30843</xdr:rowOff>
    </xdr:to>
    <xdr:graphicFrame macro="">
      <xdr:nvGraphicFramePr>
        <xdr:cNvPr id="167" name="Diagram 200">
          <a:extLst>
            <a:ext uri="{FF2B5EF4-FFF2-40B4-BE49-F238E27FC236}">
              <a16:creationId xmlns:a16="http://schemas.microsoft.com/office/drawing/2014/main" id="{75E297A6-FFAE-2845-862E-46BECBB6362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9072</xdr:colOff>
      <xdr:row>24</xdr:row>
      <xdr:rowOff>136072</xdr:rowOff>
    </xdr:from>
    <xdr:to>
      <xdr:col>16</xdr:col>
      <xdr:colOff>198817</xdr:colOff>
      <xdr:row>24</xdr:row>
      <xdr:rowOff>136375</xdr:rowOff>
    </xdr:to>
    <xdr:cxnSp macro="">
      <xdr:nvCxnSpPr>
        <xdr:cNvPr id="169" name="Rett linje 168">
          <a:extLst>
            <a:ext uri="{FF2B5EF4-FFF2-40B4-BE49-F238E27FC236}">
              <a16:creationId xmlns:a16="http://schemas.microsoft.com/office/drawing/2014/main" id="{73965A2A-DD69-5D4D-9492-874AF6C27A9B}"/>
            </a:ext>
          </a:extLst>
        </xdr:cNvPr>
        <xdr:cNvCxnSpPr/>
      </xdr:nvCxnSpPr>
      <xdr:spPr>
        <a:xfrm flipV="1">
          <a:off x="11705772" y="5876472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7258</xdr:colOff>
      <xdr:row>30</xdr:row>
      <xdr:rowOff>143329</xdr:rowOff>
    </xdr:from>
    <xdr:to>
      <xdr:col>16</xdr:col>
      <xdr:colOff>197003</xdr:colOff>
      <xdr:row>30</xdr:row>
      <xdr:rowOff>143632</xdr:rowOff>
    </xdr:to>
    <xdr:cxnSp macro="">
      <xdr:nvCxnSpPr>
        <xdr:cNvPr id="170" name="Rett linje 169">
          <a:extLst>
            <a:ext uri="{FF2B5EF4-FFF2-40B4-BE49-F238E27FC236}">
              <a16:creationId xmlns:a16="http://schemas.microsoft.com/office/drawing/2014/main" id="{0AA01625-3116-3840-BC1A-09BEB5F49D37}"/>
            </a:ext>
          </a:extLst>
        </xdr:cNvPr>
        <xdr:cNvCxnSpPr/>
      </xdr:nvCxnSpPr>
      <xdr:spPr>
        <a:xfrm flipV="1">
          <a:off x="11703958" y="7280729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9071</xdr:colOff>
      <xdr:row>36</xdr:row>
      <xdr:rowOff>72572</xdr:rowOff>
    </xdr:from>
    <xdr:to>
      <xdr:col>16</xdr:col>
      <xdr:colOff>198816</xdr:colOff>
      <xdr:row>36</xdr:row>
      <xdr:rowOff>72875</xdr:rowOff>
    </xdr:to>
    <xdr:cxnSp macro="">
      <xdr:nvCxnSpPr>
        <xdr:cNvPr id="171" name="Rett linje 170">
          <a:extLst>
            <a:ext uri="{FF2B5EF4-FFF2-40B4-BE49-F238E27FC236}">
              <a16:creationId xmlns:a16="http://schemas.microsoft.com/office/drawing/2014/main" id="{848125C9-8F44-194B-B47E-1A1869F7A234}"/>
            </a:ext>
          </a:extLst>
        </xdr:cNvPr>
        <xdr:cNvCxnSpPr/>
      </xdr:nvCxnSpPr>
      <xdr:spPr>
        <a:xfrm flipV="1">
          <a:off x="11705771" y="8543472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2" name="Rett linje 171">
          <a:extLst>
            <a:ext uri="{FF2B5EF4-FFF2-40B4-BE49-F238E27FC236}">
              <a16:creationId xmlns:a16="http://schemas.microsoft.com/office/drawing/2014/main" id="{20C68B84-3EA0-4A43-B707-7F3979A0CBF4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6" name="Rett linje 175">
          <a:extLst>
            <a:ext uri="{FF2B5EF4-FFF2-40B4-BE49-F238E27FC236}">
              <a16:creationId xmlns:a16="http://schemas.microsoft.com/office/drawing/2014/main" id="{CB02C39F-1630-0F4D-89CD-EB4E084583EB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7" name="Rett linje 176">
          <a:extLst>
            <a:ext uri="{FF2B5EF4-FFF2-40B4-BE49-F238E27FC236}">
              <a16:creationId xmlns:a16="http://schemas.microsoft.com/office/drawing/2014/main" id="{139D6150-C43E-F545-A3F0-A77332CFB615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8" name="Rett linje 177">
          <a:extLst>
            <a:ext uri="{FF2B5EF4-FFF2-40B4-BE49-F238E27FC236}">
              <a16:creationId xmlns:a16="http://schemas.microsoft.com/office/drawing/2014/main" id="{EC920C58-40AE-084F-B60B-B90215621A6B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9" name="Rett linje 178">
          <a:extLst>
            <a:ext uri="{FF2B5EF4-FFF2-40B4-BE49-F238E27FC236}">
              <a16:creationId xmlns:a16="http://schemas.microsoft.com/office/drawing/2014/main" id="{AFFAF710-2914-EF41-B87C-99A5C43D8FF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0" name="Rett linje 179">
          <a:extLst>
            <a:ext uri="{FF2B5EF4-FFF2-40B4-BE49-F238E27FC236}">
              <a16:creationId xmlns:a16="http://schemas.microsoft.com/office/drawing/2014/main" id="{13C10166-6253-1846-8E9A-5E305DB2EFAA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1" name="Rett linje 180">
          <a:extLst>
            <a:ext uri="{FF2B5EF4-FFF2-40B4-BE49-F238E27FC236}">
              <a16:creationId xmlns:a16="http://schemas.microsoft.com/office/drawing/2014/main" id="{9F203A5C-0405-FD4B-96E6-6A9F753BCAC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2" name="Rett linje 181">
          <a:extLst>
            <a:ext uri="{FF2B5EF4-FFF2-40B4-BE49-F238E27FC236}">
              <a16:creationId xmlns:a16="http://schemas.microsoft.com/office/drawing/2014/main" id="{CD273638-FD53-5644-9174-5BF4252E1106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3" name="Rett linje 182">
          <a:extLst>
            <a:ext uri="{FF2B5EF4-FFF2-40B4-BE49-F238E27FC236}">
              <a16:creationId xmlns:a16="http://schemas.microsoft.com/office/drawing/2014/main" id="{07D13013-D4A8-3249-B7E3-392C73A25C93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4" name="Rett linje 183">
          <a:extLst>
            <a:ext uri="{FF2B5EF4-FFF2-40B4-BE49-F238E27FC236}">
              <a16:creationId xmlns:a16="http://schemas.microsoft.com/office/drawing/2014/main" id="{A3308FE2-99DF-5147-86FD-110D160A26A9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5" name="Rett linje 184">
          <a:extLst>
            <a:ext uri="{FF2B5EF4-FFF2-40B4-BE49-F238E27FC236}">
              <a16:creationId xmlns:a16="http://schemas.microsoft.com/office/drawing/2014/main" id="{FD766B2B-4BB2-4D4A-93E7-FD98A520506A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6" name="Rett linje 185">
          <a:extLst>
            <a:ext uri="{FF2B5EF4-FFF2-40B4-BE49-F238E27FC236}">
              <a16:creationId xmlns:a16="http://schemas.microsoft.com/office/drawing/2014/main" id="{8E1C3898-287C-5A4E-9078-8A814E504558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7" name="Rett linje 186">
          <a:extLst>
            <a:ext uri="{FF2B5EF4-FFF2-40B4-BE49-F238E27FC236}">
              <a16:creationId xmlns:a16="http://schemas.microsoft.com/office/drawing/2014/main" id="{11F353BF-192A-4D42-B055-43285562F08C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8" name="Rett linje 187">
          <a:extLst>
            <a:ext uri="{FF2B5EF4-FFF2-40B4-BE49-F238E27FC236}">
              <a16:creationId xmlns:a16="http://schemas.microsoft.com/office/drawing/2014/main" id="{A7435600-3CA9-8644-8F23-E5D20BBC3704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9" name="Rett linje 188">
          <a:extLst>
            <a:ext uri="{FF2B5EF4-FFF2-40B4-BE49-F238E27FC236}">
              <a16:creationId xmlns:a16="http://schemas.microsoft.com/office/drawing/2014/main" id="{08707294-614D-4949-985C-9419A0D85BFE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0" name="Rett linje 189">
          <a:extLst>
            <a:ext uri="{FF2B5EF4-FFF2-40B4-BE49-F238E27FC236}">
              <a16:creationId xmlns:a16="http://schemas.microsoft.com/office/drawing/2014/main" id="{FF180276-76B9-0C4D-910E-C27FF8F89B2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1" name="Rett linje 190">
          <a:extLst>
            <a:ext uri="{FF2B5EF4-FFF2-40B4-BE49-F238E27FC236}">
              <a16:creationId xmlns:a16="http://schemas.microsoft.com/office/drawing/2014/main" id="{5AF4DF30-B02B-DC4A-B506-8CFB229CBAF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2" name="Rett linje 191">
          <a:extLst>
            <a:ext uri="{FF2B5EF4-FFF2-40B4-BE49-F238E27FC236}">
              <a16:creationId xmlns:a16="http://schemas.microsoft.com/office/drawing/2014/main" id="{FACD230B-398F-7B40-8BC2-0A50316272D4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3" name="Rett linje 192">
          <a:extLst>
            <a:ext uri="{FF2B5EF4-FFF2-40B4-BE49-F238E27FC236}">
              <a16:creationId xmlns:a16="http://schemas.microsoft.com/office/drawing/2014/main" id="{82BE395E-039F-6E4D-A033-B821A178A820}"/>
            </a:ext>
          </a:extLst>
        </xdr:cNvPr>
        <xdr:cNvCxnSpPr/>
      </xdr:nvCxnSpPr>
      <xdr:spPr>
        <a:xfrm>
          <a:off x="11698841" y="85462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7" name="Rett linje 196">
          <a:extLst>
            <a:ext uri="{FF2B5EF4-FFF2-40B4-BE49-F238E27FC236}">
              <a16:creationId xmlns:a16="http://schemas.microsoft.com/office/drawing/2014/main" id="{313BE814-2BC2-F94E-8DA8-86BCF3399070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8" name="Rett linje 197">
          <a:extLst>
            <a:ext uri="{FF2B5EF4-FFF2-40B4-BE49-F238E27FC236}">
              <a16:creationId xmlns:a16="http://schemas.microsoft.com/office/drawing/2014/main" id="{C747B47A-81C9-C644-BCB9-80D058727E6E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9" name="Rett linje 198">
          <a:extLst>
            <a:ext uri="{FF2B5EF4-FFF2-40B4-BE49-F238E27FC236}">
              <a16:creationId xmlns:a16="http://schemas.microsoft.com/office/drawing/2014/main" id="{C122F5D0-FC28-BE4B-937D-47C24FAA6FEA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0" name="Rett linje 199">
          <a:extLst>
            <a:ext uri="{FF2B5EF4-FFF2-40B4-BE49-F238E27FC236}">
              <a16:creationId xmlns:a16="http://schemas.microsoft.com/office/drawing/2014/main" id="{768D4308-0982-464E-82CE-13549A5A809A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1" name="Rett linje 200">
          <a:extLst>
            <a:ext uri="{FF2B5EF4-FFF2-40B4-BE49-F238E27FC236}">
              <a16:creationId xmlns:a16="http://schemas.microsoft.com/office/drawing/2014/main" id="{CAC57631-89E8-9144-833A-16504613E9A0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2" name="Rett linje 201">
          <a:extLst>
            <a:ext uri="{FF2B5EF4-FFF2-40B4-BE49-F238E27FC236}">
              <a16:creationId xmlns:a16="http://schemas.microsoft.com/office/drawing/2014/main" id="{62238A60-8AE5-654B-B76E-8F79D6DEF8E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3" name="Rett linje 202">
          <a:extLst>
            <a:ext uri="{FF2B5EF4-FFF2-40B4-BE49-F238E27FC236}">
              <a16:creationId xmlns:a16="http://schemas.microsoft.com/office/drawing/2014/main" id="{BD04E233-C0F3-4046-84A9-6D556B9A3282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4" name="Rett linje 203">
          <a:extLst>
            <a:ext uri="{FF2B5EF4-FFF2-40B4-BE49-F238E27FC236}">
              <a16:creationId xmlns:a16="http://schemas.microsoft.com/office/drawing/2014/main" id="{546E88F3-AF8B-EB4E-820D-7457AF7E107D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5" name="Rett linje 204">
          <a:extLst>
            <a:ext uri="{FF2B5EF4-FFF2-40B4-BE49-F238E27FC236}">
              <a16:creationId xmlns:a16="http://schemas.microsoft.com/office/drawing/2014/main" id="{2FF52741-A1B4-7742-9235-24B708B9BB0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6" name="Rett linje 205">
          <a:extLst>
            <a:ext uri="{FF2B5EF4-FFF2-40B4-BE49-F238E27FC236}">
              <a16:creationId xmlns:a16="http://schemas.microsoft.com/office/drawing/2014/main" id="{95381502-BDA3-914C-A523-1A97CF41B31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7" name="Rett linje 206">
          <a:extLst>
            <a:ext uri="{FF2B5EF4-FFF2-40B4-BE49-F238E27FC236}">
              <a16:creationId xmlns:a16="http://schemas.microsoft.com/office/drawing/2014/main" id="{0AEE3AD2-8015-1741-B411-B99FD8A701D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8" name="Rett linje 207">
          <a:extLst>
            <a:ext uri="{FF2B5EF4-FFF2-40B4-BE49-F238E27FC236}">
              <a16:creationId xmlns:a16="http://schemas.microsoft.com/office/drawing/2014/main" id="{CF0E4324-C0B1-E84F-B041-876246FC068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9" name="Rett linje 208">
          <a:extLst>
            <a:ext uri="{FF2B5EF4-FFF2-40B4-BE49-F238E27FC236}">
              <a16:creationId xmlns:a16="http://schemas.microsoft.com/office/drawing/2014/main" id="{7A0C196C-3756-2046-8EC3-D4FEAC2D4B2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10" name="Rett linje 209">
          <a:extLst>
            <a:ext uri="{FF2B5EF4-FFF2-40B4-BE49-F238E27FC236}">
              <a16:creationId xmlns:a16="http://schemas.microsoft.com/office/drawing/2014/main" id="{5725C02B-93E1-874C-8E11-4B87D80062E1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11" name="Rett linje 210">
          <a:extLst>
            <a:ext uri="{FF2B5EF4-FFF2-40B4-BE49-F238E27FC236}">
              <a16:creationId xmlns:a16="http://schemas.microsoft.com/office/drawing/2014/main" id="{A91A968B-1393-1D41-92B3-3E90EB446878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2" name="Rett linje 211">
          <a:extLst>
            <a:ext uri="{FF2B5EF4-FFF2-40B4-BE49-F238E27FC236}">
              <a16:creationId xmlns:a16="http://schemas.microsoft.com/office/drawing/2014/main" id="{1F8A7733-F56B-6841-89AA-B394055DDB97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3" name="Rett linje 212">
          <a:extLst>
            <a:ext uri="{FF2B5EF4-FFF2-40B4-BE49-F238E27FC236}">
              <a16:creationId xmlns:a16="http://schemas.microsoft.com/office/drawing/2014/main" id="{EEC15E73-6CEE-AC43-975D-80DDFF0CFE65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4" name="Rett linje 213">
          <a:extLst>
            <a:ext uri="{FF2B5EF4-FFF2-40B4-BE49-F238E27FC236}">
              <a16:creationId xmlns:a16="http://schemas.microsoft.com/office/drawing/2014/main" id="{074E3FAF-0D1F-7642-AB7D-8860093E1A5E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5" name="Rett linje 214">
          <a:extLst>
            <a:ext uri="{FF2B5EF4-FFF2-40B4-BE49-F238E27FC236}">
              <a16:creationId xmlns:a16="http://schemas.microsoft.com/office/drawing/2014/main" id="{F5676C0F-D4F5-DC45-8478-B157A8A84D03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6" name="Rett linje 215">
          <a:extLst>
            <a:ext uri="{FF2B5EF4-FFF2-40B4-BE49-F238E27FC236}">
              <a16:creationId xmlns:a16="http://schemas.microsoft.com/office/drawing/2014/main" id="{C119F737-7793-2244-AC9A-579F1D759C3D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7" name="Rett linje 216">
          <a:extLst>
            <a:ext uri="{FF2B5EF4-FFF2-40B4-BE49-F238E27FC236}">
              <a16:creationId xmlns:a16="http://schemas.microsoft.com/office/drawing/2014/main" id="{A42FF079-B757-7249-86BE-DD61DF3491EE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8" name="Rett linje 217">
          <a:extLst>
            <a:ext uri="{FF2B5EF4-FFF2-40B4-BE49-F238E27FC236}">
              <a16:creationId xmlns:a16="http://schemas.microsoft.com/office/drawing/2014/main" id="{02D98E5E-9F17-0F41-BADC-0585A839B0B3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9" name="Rett linje 218">
          <a:extLst>
            <a:ext uri="{FF2B5EF4-FFF2-40B4-BE49-F238E27FC236}">
              <a16:creationId xmlns:a16="http://schemas.microsoft.com/office/drawing/2014/main" id="{614470DC-2470-F149-BF34-E1AE4B1E848E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20" name="Rett linje 219">
          <a:extLst>
            <a:ext uri="{FF2B5EF4-FFF2-40B4-BE49-F238E27FC236}">
              <a16:creationId xmlns:a16="http://schemas.microsoft.com/office/drawing/2014/main" id="{24B84F77-9802-824C-B080-A60CF7A95814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1" name="Rett linje 220">
          <a:extLst>
            <a:ext uri="{FF2B5EF4-FFF2-40B4-BE49-F238E27FC236}">
              <a16:creationId xmlns:a16="http://schemas.microsoft.com/office/drawing/2014/main" id="{6F8543CB-B11C-AA4F-923B-DBAEC5B1F00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2" name="Rett linje 221">
          <a:extLst>
            <a:ext uri="{FF2B5EF4-FFF2-40B4-BE49-F238E27FC236}">
              <a16:creationId xmlns:a16="http://schemas.microsoft.com/office/drawing/2014/main" id="{E99A988D-B686-0D46-B27A-6413C482807E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3" name="Rett linje 222">
          <a:extLst>
            <a:ext uri="{FF2B5EF4-FFF2-40B4-BE49-F238E27FC236}">
              <a16:creationId xmlns:a16="http://schemas.microsoft.com/office/drawing/2014/main" id="{57371DFC-F48F-2947-B515-142464987CAC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4" name="Rett linje 223">
          <a:extLst>
            <a:ext uri="{FF2B5EF4-FFF2-40B4-BE49-F238E27FC236}">
              <a16:creationId xmlns:a16="http://schemas.microsoft.com/office/drawing/2014/main" id="{8BD4D3DA-D46B-AB42-BC91-46F1E6085F72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5" name="Rett linje 224">
          <a:extLst>
            <a:ext uri="{FF2B5EF4-FFF2-40B4-BE49-F238E27FC236}">
              <a16:creationId xmlns:a16="http://schemas.microsoft.com/office/drawing/2014/main" id="{867D7187-30EE-B04B-AE0D-AC9CE4106C0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6" name="Rett linje 225">
          <a:extLst>
            <a:ext uri="{FF2B5EF4-FFF2-40B4-BE49-F238E27FC236}">
              <a16:creationId xmlns:a16="http://schemas.microsoft.com/office/drawing/2014/main" id="{44D64570-1917-4C4A-9F04-49354EEEB717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7" name="Rett linje 226">
          <a:extLst>
            <a:ext uri="{FF2B5EF4-FFF2-40B4-BE49-F238E27FC236}">
              <a16:creationId xmlns:a16="http://schemas.microsoft.com/office/drawing/2014/main" id="{4C0B6FDE-B8C2-DA47-81A9-B00C7CA5EB07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8" name="Rett linje 227">
          <a:extLst>
            <a:ext uri="{FF2B5EF4-FFF2-40B4-BE49-F238E27FC236}">
              <a16:creationId xmlns:a16="http://schemas.microsoft.com/office/drawing/2014/main" id="{E35746D3-3819-6B44-AE8F-A3EA7E6A3680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9" name="Rett linje 228">
          <a:extLst>
            <a:ext uri="{FF2B5EF4-FFF2-40B4-BE49-F238E27FC236}">
              <a16:creationId xmlns:a16="http://schemas.microsoft.com/office/drawing/2014/main" id="{9526373F-4521-1E45-8F4B-560C07A0A02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0" name="Rett linje 229">
          <a:extLst>
            <a:ext uri="{FF2B5EF4-FFF2-40B4-BE49-F238E27FC236}">
              <a16:creationId xmlns:a16="http://schemas.microsoft.com/office/drawing/2014/main" id="{7996AA14-6896-784D-9F53-7169B4B5B21A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1" name="Rett linje 230">
          <a:extLst>
            <a:ext uri="{FF2B5EF4-FFF2-40B4-BE49-F238E27FC236}">
              <a16:creationId xmlns:a16="http://schemas.microsoft.com/office/drawing/2014/main" id="{0B206939-1E27-DC45-9D46-83D0C54C41C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2" name="Rett linje 231">
          <a:extLst>
            <a:ext uri="{FF2B5EF4-FFF2-40B4-BE49-F238E27FC236}">
              <a16:creationId xmlns:a16="http://schemas.microsoft.com/office/drawing/2014/main" id="{29B7113A-6854-3848-8DB4-EA24E8869C7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3" name="Rett linje 232">
          <a:extLst>
            <a:ext uri="{FF2B5EF4-FFF2-40B4-BE49-F238E27FC236}">
              <a16:creationId xmlns:a16="http://schemas.microsoft.com/office/drawing/2014/main" id="{F9BA6DC8-CCC5-124E-92AA-0A8676541101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4" name="Rett linje 233">
          <a:extLst>
            <a:ext uri="{FF2B5EF4-FFF2-40B4-BE49-F238E27FC236}">
              <a16:creationId xmlns:a16="http://schemas.microsoft.com/office/drawing/2014/main" id="{4FFDBFBA-B2ED-234F-AFA0-1F7503C035C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5" name="Rett linje 234">
          <a:extLst>
            <a:ext uri="{FF2B5EF4-FFF2-40B4-BE49-F238E27FC236}">
              <a16:creationId xmlns:a16="http://schemas.microsoft.com/office/drawing/2014/main" id="{C6339C40-71AC-0245-B4A8-5357B6DFCD81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6" name="Rett linje 235">
          <a:extLst>
            <a:ext uri="{FF2B5EF4-FFF2-40B4-BE49-F238E27FC236}">
              <a16:creationId xmlns:a16="http://schemas.microsoft.com/office/drawing/2014/main" id="{7E584AFE-1B3B-1F45-B99B-E4DD831E958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7" name="Rett linje 236">
          <a:extLst>
            <a:ext uri="{FF2B5EF4-FFF2-40B4-BE49-F238E27FC236}">
              <a16:creationId xmlns:a16="http://schemas.microsoft.com/office/drawing/2014/main" id="{C72D17C4-7CBE-0D42-9E62-BC90D273CAC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8" name="Rett linje 237">
          <a:extLst>
            <a:ext uri="{FF2B5EF4-FFF2-40B4-BE49-F238E27FC236}">
              <a16:creationId xmlns:a16="http://schemas.microsoft.com/office/drawing/2014/main" id="{38C94425-E62B-1143-8EF4-8B4D1E28289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39" name="Rett linje 238">
          <a:extLst>
            <a:ext uri="{FF2B5EF4-FFF2-40B4-BE49-F238E27FC236}">
              <a16:creationId xmlns:a16="http://schemas.microsoft.com/office/drawing/2014/main" id="{C0949580-3068-0C46-A56B-335AF0659B23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0" name="Rett linje 239">
          <a:extLst>
            <a:ext uri="{FF2B5EF4-FFF2-40B4-BE49-F238E27FC236}">
              <a16:creationId xmlns:a16="http://schemas.microsoft.com/office/drawing/2014/main" id="{B589D560-B816-1E45-9D4D-5BA19DF1230D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1" name="Rett linje 240">
          <a:extLst>
            <a:ext uri="{FF2B5EF4-FFF2-40B4-BE49-F238E27FC236}">
              <a16:creationId xmlns:a16="http://schemas.microsoft.com/office/drawing/2014/main" id="{F6D7B7BA-8711-FA40-B8ED-C6C3CA8EAD06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2" name="Rett linje 241">
          <a:extLst>
            <a:ext uri="{FF2B5EF4-FFF2-40B4-BE49-F238E27FC236}">
              <a16:creationId xmlns:a16="http://schemas.microsoft.com/office/drawing/2014/main" id="{949B7FA5-74A1-3846-97BF-BA1C4EE2292C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3" name="Rett linje 242">
          <a:extLst>
            <a:ext uri="{FF2B5EF4-FFF2-40B4-BE49-F238E27FC236}">
              <a16:creationId xmlns:a16="http://schemas.microsoft.com/office/drawing/2014/main" id="{81517D4F-B5B1-4245-81B9-EF7681D2C01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4" name="Rett linje 243">
          <a:extLst>
            <a:ext uri="{FF2B5EF4-FFF2-40B4-BE49-F238E27FC236}">
              <a16:creationId xmlns:a16="http://schemas.microsoft.com/office/drawing/2014/main" id="{C4A641C5-DA9E-9F46-BEFA-D2EDDD58523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5" name="Rett linje 244">
          <a:extLst>
            <a:ext uri="{FF2B5EF4-FFF2-40B4-BE49-F238E27FC236}">
              <a16:creationId xmlns:a16="http://schemas.microsoft.com/office/drawing/2014/main" id="{DCE806DF-3C8B-1C42-9200-513235587EA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6" name="Rett linje 245">
          <a:extLst>
            <a:ext uri="{FF2B5EF4-FFF2-40B4-BE49-F238E27FC236}">
              <a16:creationId xmlns:a16="http://schemas.microsoft.com/office/drawing/2014/main" id="{0F0E3452-524E-6F4F-8610-C23670B8FF27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7" name="Rett linje 246">
          <a:extLst>
            <a:ext uri="{FF2B5EF4-FFF2-40B4-BE49-F238E27FC236}">
              <a16:creationId xmlns:a16="http://schemas.microsoft.com/office/drawing/2014/main" id="{CE77A33D-027B-F04A-8959-986C936CDA4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48" name="Rett linje 247">
          <a:extLst>
            <a:ext uri="{FF2B5EF4-FFF2-40B4-BE49-F238E27FC236}">
              <a16:creationId xmlns:a16="http://schemas.microsoft.com/office/drawing/2014/main" id="{5A187404-1920-7A48-9983-D40517A4CCB2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49" name="Rett linje 248">
          <a:extLst>
            <a:ext uri="{FF2B5EF4-FFF2-40B4-BE49-F238E27FC236}">
              <a16:creationId xmlns:a16="http://schemas.microsoft.com/office/drawing/2014/main" id="{FB8A84AB-3422-F94A-A23F-6BD25F20DCA2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0" name="Rett linje 249">
          <a:extLst>
            <a:ext uri="{FF2B5EF4-FFF2-40B4-BE49-F238E27FC236}">
              <a16:creationId xmlns:a16="http://schemas.microsoft.com/office/drawing/2014/main" id="{205C77D0-D878-E840-9E14-C4938563B371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1" name="Rett linje 250">
          <a:extLst>
            <a:ext uri="{FF2B5EF4-FFF2-40B4-BE49-F238E27FC236}">
              <a16:creationId xmlns:a16="http://schemas.microsoft.com/office/drawing/2014/main" id="{F3CE5221-83FB-5240-8536-801AB2DCBBA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2" name="Rett linje 251">
          <a:extLst>
            <a:ext uri="{FF2B5EF4-FFF2-40B4-BE49-F238E27FC236}">
              <a16:creationId xmlns:a16="http://schemas.microsoft.com/office/drawing/2014/main" id="{955F938E-FF81-BB49-BF82-1A7DBA4DC3E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3" name="Rett linje 252">
          <a:extLst>
            <a:ext uri="{FF2B5EF4-FFF2-40B4-BE49-F238E27FC236}">
              <a16:creationId xmlns:a16="http://schemas.microsoft.com/office/drawing/2014/main" id="{AC25566A-775F-2145-A277-813F1701EA9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4" name="Rett linje 253">
          <a:extLst>
            <a:ext uri="{FF2B5EF4-FFF2-40B4-BE49-F238E27FC236}">
              <a16:creationId xmlns:a16="http://schemas.microsoft.com/office/drawing/2014/main" id="{15658BA0-66A7-AA4F-AC0E-5D0E02294B02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5" name="Rett linje 254">
          <a:extLst>
            <a:ext uri="{FF2B5EF4-FFF2-40B4-BE49-F238E27FC236}">
              <a16:creationId xmlns:a16="http://schemas.microsoft.com/office/drawing/2014/main" id="{787121D4-0EF9-FF42-BA20-C90DFA2F2BCD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6" name="Rett linje 255">
          <a:extLst>
            <a:ext uri="{FF2B5EF4-FFF2-40B4-BE49-F238E27FC236}">
              <a16:creationId xmlns:a16="http://schemas.microsoft.com/office/drawing/2014/main" id="{1C053D98-9B19-9747-B663-0154DAF59CD9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7" name="Rett linje 256">
          <a:extLst>
            <a:ext uri="{FF2B5EF4-FFF2-40B4-BE49-F238E27FC236}">
              <a16:creationId xmlns:a16="http://schemas.microsoft.com/office/drawing/2014/main" id="{C9405769-C516-1E4C-A7FA-F18B9D935ACD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8" name="Rett linje 257">
          <a:extLst>
            <a:ext uri="{FF2B5EF4-FFF2-40B4-BE49-F238E27FC236}">
              <a16:creationId xmlns:a16="http://schemas.microsoft.com/office/drawing/2014/main" id="{9C7BC7A2-5E7E-2B4E-BB8F-2EB7ABCDDD94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9" name="Rett linje 258">
          <a:extLst>
            <a:ext uri="{FF2B5EF4-FFF2-40B4-BE49-F238E27FC236}">
              <a16:creationId xmlns:a16="http://schemas.microsoft.com/office/drawing/2014/main" id="{2955CCAC-B423-224C-A08E-99E9313C56BD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0" name="Rett linje 259">
          <a:extLst>
            <a:ext uri="{FF2B5EF4-FFF2-40B4-BE49-F238E27FC236}">
              <a16:creationId xmlns:a16="http://schemas.microsoft.com/office/drawing/2014/main" id="{588EDEF1-62B7-524A-B9B6-40B52A3AC30F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1" name="Rett linje 260">
          <a:extLst>
            <a:ext uri="{FF2B5EF4-FFF2-40B4-BE49-F238E27FC236}">
              <a16:creationId xmlns:a16="http://schemas.microsoft.com/office/drawing/2014/main" id="{509D0D52-0BEE-554F-90A0-5048E11B799D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2" name="Rett linje 261">
          <a:extLst>
            <a:ext uri="{FF2B5EF4-FFF2-40B4-BE49-F238E27FC236}">
              <a16:creationId xmlns:a16="http://schemas.microsoft.com/office/drawing/2014/main" id="{4FFD4907-D3CF-F849-8DDC-C0A13D69F8AA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3" name="Rett linje 262">
          <a:extLst>
            <a:ext uri="{FF2B5EF4-FFF2-40B4-BE49-F238E27FC236}">
              <a16:creationId xmlns:a16="http://schemas.microsoft.com/office/drawing/2014/main" id="{EACB4E66-13DE-DD40-8D37-66022495DCC2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4" name="Rett linje 263">
          <a:extLst>
            <a:ext uri="{FF2B5EF4-FFF2-40B4-BE49-F238E27FC236}">
              <a16:creationId xmlns:a16="http://schemas.microsoft.com/office/drawing/2014/main" id="{0B8E651C-C355-A64C-BBF0-F9FB890147C1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5" name="Rett linje 264">
          <a:extLst>
            <a:ext uri="{FF2B5EF4-FFF2-40B4-BE49-F238E27FC236}">
              <a16:creationId xmlns:a16="http://schemas.microsoft.com/office/drawing/2014/main" id="{1DA16C5D-F612-784C-ABA6-8DAAE472226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266" name="Rett linje 265">
          <a:extLst>
            <a:ext uri="{FF2B5EF4-FFF2-40B4-BE49-F238E27FC236}">
              <a16:creationId xmlns:a16="http://schemas.microsoft.com/office/drawing/2014/main" id="{A8EE0674-480E-6641-816E-B4656F476309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67" name="Rett linje 266">
          <a:extLst>
            <a:ext uri="{FF2B5EF4-FFF2-40B4-BE49-F238E27FC236}">
              <a16:creationId xmlns:a16="http://schemas.microsoft.com/office/drawing/2014/main" id="{7D4BD358-60A6-EB4A-AA10-622D79B188DF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68" name="Rett linje 267">
          <a:extLst>
            <a:ext uri="{FF2B5EF4-FFF2-40B4-BE49-F238E27FC236}">
              <a16:creationId xmlns:a16="http://schemas.microsoft.com/office/drawing/2014/main" id="{D42151AC-9DFC-A040-95D2-636D6452D834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69" name="Rett linje 268">
          <a:extLst>
            <a:ext uri="{FF2B5EF4-FFF2-40B4-BE49-F238E27FC236}">
              <a16:creationId xmlns:a16="http://schemas.microsoft.com/office/drawing/2014/main" id="{DFDF8BDC-9F8A-AE46-B28A-CCB8B8999DA2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70" name="Rett linje 269">
          <a:extLst>
            <a:ext uri="{FF2B5EF4-FFF2-40B4-BE49-F238E27FC236}">
              <a16:creationId xmlns:a16="http://schemas.microsoft.com/office/drawing/2014/main" id="{694FE2CC-86FF-1443-877C-0AD4CA89D59E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71" name="Rett linje 270">
          <a:extLst>
            <a:ext uri="{FF2B5EF4-FFF2-40B4-BE49-F238E27FC236}">
              <a16:creationId xmlns:a16="http://schemas.microsoft.com/office/drawing/2014/main" id="{C72088AA-04F2-3D41-87A8-9267295ABDA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72" name="Rett linje 271">
          <a:extLst>
            <a:ext uri="{FF2B5EF4-FFF2-40B4-BE49-F238E27FC236}">
              <a16:creationId xmlns:a16="http://schemas.microsoft.com/office/drawing/2014/main" id="{54B33CEB-2976-DC48-8332-107635DD1FD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3" name="Rett linje 272">
          <a:extLst>
            <a:ext uri="{FF2B5EF4-FFF2-40B4-BE49-F238E27FC236}">
              <a16:creationId xmlns:a16="http://schemas.microsoft.com/office/drawing/2014/main" id="{7909472F-F719-6549-8B7A-DAC4A4AA1EEF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4" name="Rett linje 273">
          <a:extLst>
            <a:ext uri="{FF2B5EF4-FFF2-40B4-BE49-F238E27FC236}">
              <a16:creationId xmlns:a16="http://schemas.microsoft.com/office/drawing/2014/main" id="{7DBFECE5-E659-AA45-9029-0CE56094D848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5" name="Rett linje 274">
          <a:extLst>
            <a:ext uri="{FF2B5EF4-FFF2-40B4-BE49-F238E27FC236}">
              <a16:creationId xmlns:a16="http://schemas.microsoft.com/office/drawing/2014/main" id="{C58DAF40-EDB7-E44E-BBC6-378363B17F92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6" name="Rett linje 275">
          <a:extLst>
            <a:ext uri="{FF2B5EF4-FFF2-40B4-BE49-F238E27FC236}">
              <a16:creationId xmlns:a16="http://schemas.microsoft.com/office/drawing/2014/main" id="{476C8020-989A-0F42-8742-1384ED45511F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7" name="Rett linje 276">
          <a:extLst>
            <a:ext uri="{FF2B5EF4-FFF2-40B4-BE49-F238E27FC236}">
              <a16:creationId xmlns:a16="http://schemas.microsoft.com/office/drawing/2014/main" id="{A67ED94E-44FD-374B-A282-FAF228FF5741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8" name="Rett linje 277">
          <a:extLst>
            <a:ext uri="{FF2B5EF4-FFF2-40B4-BE49-F238E27FC236}">
              <a16:creationId xmlns:a16="http://schemas.microsoft.com/office/drawing/2014/main" id="{31EB3B80-A6AC-4B4A-B113-CECA91B40CC8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79" name="Rett linje 278">
          <a:extLst>
            <a:ext uri="{FF2B5EF4-FFF2-40B4-BE49-F238E27FC236}">
              <a16:creationId xmlns:a16="http://schemas.microsoft.com/office/drawing/2014/main" id="{78463849-1200-5348-A58A-8D6AE016770B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0" name="Rett linje 279">
          <a:extLst>
            <a:ext uri="{FF2B5EF4-FFF2-40B4-BE49-F238E27FC236}">
              <a16:creationId xmlns:a16="http://schemas.microsoft.com/office/drawing/2014/main" id="{B2C94038-E261-AF45-9B1F-C961CE021396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1" name="Rett linje 280">
          <a:extLst>
            <a:ext uri="{FF2B5EF4-FFF2-40B4-BE49-F238E27FC236}">
              <a16:creationId xmlns:a16="http://schemas.microsoft.com/office/drawing/2014/main" id="{4BD4BC62-3D57-C841-8C61-1F972373262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2" name="Rett linje 281">
          <a:extLst>
            <a:ext uri="{FF2B5EF4-FFF2-40B4-BE49-F238E27FC236}">
              <a16:creationId xmlns:a16="http://schemas.microsoft.com/office/drawing/2014/main" id="{67609B04-F828-8640-8BAB-5A08EC65F47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3" name="Rett linje 282">
          <a:extLst>
            <a:ext uri="{FF2B5EF4-FFF2-40B4-BE49-F238E27FC236}">
              <a16:creationId xmlns:a16="http://schemas.microsoft.com/office/drawing/2014/main" id="{B3E48B26-74A3-5346-B957-9A86609C89A9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4" name="Rett linje 283">
          <a:extLst>
            <a:ext uri="{FF2B5EF4-FFF2-40B4-BE49-F238E27FC236}">
              <a16:creationId xmlns:a16="http://schemas.microsoft.com/office/drawing/2014/main" id="{5D0176AD-2FE6-C44A-8DA3-3C2964B9C0C3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85" name="Rett linje 284">
          <a:extLst>
            <a:ext uri="{FF2B5EF4-FFF2-40B4-BE49-F238E27FC236}">
              <a16:creationId xmlns:a16="http://schemas.microsoft.com/office/drawing/2014/main" id="{155D1F07-8370-0B4B-B0D3-0D2BB4453BB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6" name="Rett linje 285">
          <a:extLst>
            <a:ext uri="{FF2B5EF4-FFF2-40B4-BE49-F238E27FC236}">
              <a16:creationId xmlns:a16="http://schemas.microsoft.com/office/drawing/2014/main" id="{E22D4288-4110-3042-953E-ECAFC19DC2C8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7" name="Rett linje 286">
          <a:extLst>
            <a:ext uri="{FF2B5EF4-FFF2-40B4-BE49-F238E27FC236}">
              <a16:creationId xmlns:a16="http://schemas.microsoft.com/office/drawing/2014/main" id="{DB985E51-091D-4D44-A1CA-4881FA5B6CBB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8" name="Rett linje 287">
          <a:extLst>
            <a:ext uri="{FF2B5EF4-FFF2-40B4-BE49-F238E27FC236}">
              <a16:creationId xmlns:a16="http://schemas.microsoft.com/office/drawing/2014/main" id="{4CAB1DDC-B2A1-2844-957F-2F8E77B3B0ED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89" name="Rett linje 288">
          <a:extLst>
            <a:ext uri="{FF2B5EF4-FFF2-40B4-BE49-F238E27FC236}">
              <a16:creationId xmlns:a16="http://schemas.microsoft.com/office/drawing/2014/main" id="{DD83CCDD-B058-7A4F-B377-3FD94687423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90" name="Rett linje 289">
          <a:extLst>
            <a:ext uri="{FF2B5EF4-FFF2-40B4-BE49-F238E27FC236}">
              <a16:creationId xmlns:a16="http://schemas.microsoft.com/office/drawing/2014/main" id="{2C742B79-8195-1840-B8A4-5D4321F0FDE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1" name="Rett linje 290">
          <a:extLst>
            <a:ext uri="{FF2B5EF4-FFF2-40B4-BE49-F238E27FC236}">
              <a16:creationId xmlns:a16="http://schemas.microsoft.com/office/drawing/2014/main" id="{E9092904-BD9E-5748-88D7-49EF948B2541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2" name="Rett linje 291">
          <a:extLst>
            <a:ext uri="{FF2B5EF4-FFF2-40B4-BE49-F238E27FC236}">
              <a16:creationId xmlns:a16="http://schemas.microsoft.com/office/drawing/2014/main" id="{EF5B5F75-241D-4842-A7EC-886265BF8867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3" name="Rett linje 292">
          <a:extLst>
            <a:ext uri="{FF2B5EF4-FFF2-40B4-BE49-F238E27FC236}">
              <a16:creationId xmlns:a16="http://schemas.microsoft.com/office/drawing/2014/main" id="{C4B3F4DC-0338-424F-84EE-8620F8F1CEA3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4" name="Rett linje 293">
          <a:extLst>
            <a:ext uri="{FF2B5EF4-FFF2-40B4-BE49-F238E27FC236}">
              <a16:creationId xmlns:a16="http://schemas.microsoft.com/office/drawing/2014/main" id="{93234306-6C98-8A43-A629-96BAEFA47DCE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5" name="Rett linje 294">
          <a:extLst>
            <a:ext uri="{FF2B5EF4-FFF2-40B4-BE49-F238E27FC236}">
              <a16:creationId xmlns:a16="http://schemas.microsoft.com/office/drawing/2014/main" id="{D631E691-E631-504A-8173-E1E9B70798E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6" name="Rett linje 295">
          <a:extLst>
            <a:ext uri="{FF2B5EF4-FFF2-40B4-BE49-F238E27FC236}">
              <a16:creationId xmlns:a16="http://schemas.microsoft.com/office/drawing/2014/main" id="{99385D76-BD9C-D349-AFB0-D776BF7121A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97" name="Rett linje 296">
          <a:extLst>
            <a:ext uri="{FF2B5EF4-FFF2-40B4-BE49-F238E27FC236}">
              <a16:creationId xmlns:a16="http://schemas.microsoft.com/office/drawing/2014/main" id="{8CBC64D2-3F26-C044-B34B-819148C9B6FA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98" name="Rett linje 297">
          <a:extLst>
            <a:ext uri="{FF2B5EF4-FFF2-40B4-BE49-F238E27FC236}">
              <a16:creationId xmlns:a16="http://schemas.microsoft.com/office/drawing/2014/main" id="{DBABA574-EC70-9F4E-8D20-A8CF31A69CB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99" name="Rett linje 298">
          <a:extLst>
            <a:ext uri="{FF2B5EF4-FFF2-40B4-BE49-F238E27FC236}">
              <a16:creationId xmlns:a16="http://schemas.microsoft.com/office/drawing/2014/main" id="{013C75A8-4E85-1E46-BE94-C6927B1F8A64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300" name="Rett linje 299">
          <a:extLst>
            <a:ext uri="{FF2B5EF4-FFF2-40B4-BE49-F238E27FC236}">
              <a16:creationId xmlns:a16="http://schemas.microsoft.com/office/drawing/2014/main" id="{1490FA10-5649-5D48-821F-7A74708F1B74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01" name="Rett linje 300">
          <a:extLst>
            <a:ext uri="{FF2B5EF4-FFF2-40B4-BE49-F238E27FC236}">
              <a16:creationId xmlns:a16="http://schemas.microsoft.com/office/drawing/2014/main" id="{E9074E41-1F54-4944-A96F-EC2294754616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02" name="Rett linje 301">
          <a:extLst>
            <a:ext uri="{FF2B5EF4-FFF2-40B4-BE49-F238E27FC236}">
              <a16:creationId xmlns:a16="http://schemas.microsoft.com/office/drawing/2014/main" id="{24A556DE-A55A-D647-B5B3-FE419FB175AF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303" name="Rett linje 302">
          <a:extLst>
            <a:ext uri="{FF2B5EF4-FFF2-40B4-BE49-F238E27FC236}">
              <a16:creationId xmlns:a16="http://schemas.microsoft.com/office/drawing/2014/main" id="{65F5453D-44E0-754E-8FF8-EF55EB8BA24C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304" name="Rett linje 303">
          <a:extLst>
            <a:ext uri="{FF2B5EF4-FFF2-40B4-BE49-F238E27FC236}">
              <a16:creationId xmlns:a16="http://schemas.microsoft.com/office/drawing/2014/main" id="{9713E8E0-C08B-7742-97AD-DF642E2DB224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305" name="Rett linje 304">
          <a:extLst>
            <a:ext uri="{FF2B5EF4-FFF2-40B4-BE49-F238E27FC236}">
              <a16:creationId xmlns:a16="http://schemas.microsoft.com/office/drawing/2014/main" id="{6A26AA4B-6420-324B-91C2-4FE935A38EB0}"/>
            </a:ext>
          </a:extLst>
        </xdr:cNvPr>
        <xdr:cNvCxnSpPr/>
      </xdr:nvCxnSpPr>
      <xdr:spPr>
        <a:xfrm>
          <a:off x="5717141" y="72921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306" name="Rett linje 305">
          <a:extLst>
            <a:ext uri="{FF2B5EF4-FFF2-40B4-BE49-F238E27FC236}">
              <a16:creationId xmlns:a16="http://schemas.microsoft.com/office/drawing/2014/main" id="{699724EC-5749-BA49-B5ED-76759995266B}"/>
            </a:ext>
          </a:extLst>
        </xdr:cNvPr>
        <xdr:cNvCxnSpPr/>
      </xdr:nvCxnSpPr>
      <xdr:spPr>
        <a:xfrm>
          <a:off x="5717141" y="72921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309" name="Rett linje 308">
          <a:extLst>
            <a:ext uri="{FF2B5EF4-FFF2-40B4-BE49-F238E27FC236}">
              <a16:creationId xmlns:a16="http://schemas.microsoft.com/office/drawing/2014/main" id="{C567A0A7-7959-E645-BE27-506119F31533}"/>
            </a:ext>
          </a:extLst>
        </xdr:cNvPr>
        <xdr:cNvCxnSpPr/>
      </xdr:nvCxnSpPr>
      <xdr:spPr>
        <a:xfrm>
          <a:off x="6578600" y="58506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310" name="Rett linje 309">
          <a:extLst>
            <a:ext uri="{FF2B5EF4-FFF2-40B4-BE49-F238E27FC236}">
              <a16:creationId xmlns:a16="http://schemas.microsoft.com/office/drawing/2014/main" id="{3E7B14A9-B6C1-2149-83EA-43E28FC7A756}"/>
            </a:ext>
          </a:extLst>
        </xdr:cNvPr>
        <xdr:cNvCxnSpPr/>
      </xdr:nvCxnSpPr>
      <xdr:spPr>
        <a:xfrm>
          <a:off x="6578600" y="58506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311" name="Rett linje 310">
          <a:extLst>
            <a:ext uri="{FF2B5EF4-FFF2-40B4-BE49-F238E27FC236}">
              <a16:creationId xmlns:a16="http://schemas.microsoft.com/office/drawing/2014/main" id="{79B3A5D0-3F6D-D34B-A5B7-3F6073064068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312" name="Rett linje 311">
          <a:extLst>
            <a:ext uri="{FF2B5EF4-FFF2-40B4-BE49-F238E27FC236}">
              <a16:creationId xmlns:a16="http://schemas.microsoft.com/office/drawing/2014/main" id="{B4E57827-4C91-FE4E-AD12-7326629278F2}"/>
            </a:ext>
          </a:extLst>
        </xdr:cNvPr>
        <xdr:cNvCxnSpPr/>
      </xdr:nvCxnSpPr>
      <xdr:spPr>
        <a:xfrm>
          <a:off x="6578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313" name="Rett linje 312">
          <a:extLst>
            <a:ext uri="{FF2B5EF4-FFF2-40B4-BE49-F238E27FC236}">
              <a16:creationId xmlns:a16="http://schemas.microsoft.com/office/drawing/2014/main" id="{21FB2F44-253E-5042-B7E2-AB52C546E19A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314" name="Rett linje 313">
          <a:extLst>
            <a:ext uri="{FF2B5EF4-FFF2-40B4-BE49-F238E27FC236}">
              <a16:creationId xmlns:a16="http://schemas.microsoft.com/office/drawing/2014/main" id="{003B2FD8-660C-E745-86B9-93636A72661B}"/>
            </a:ext>
          </a:extLst>
        </xdr:cNvPr>
        <xdr:cNvCxnSpPr/>
      </xdr:nvCxnSpPr>
      <xdr:spPr>
        <a:xfrm>
          <a:off x="6578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15" name="Rett linje 314">
          <a:extLst>
            <a:ext uri="{FF2B5EF4-FFF2-40B4-BE49-F238E27FC236}">
              <a16:creationId xmlns:a16="http://schemas.microsoft.com/office/drawing/2014/main" id="{350DDA1B-E140-5844-9545-4619F1A970F9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6" name="Rett linje 315">
          <a:extLst>
            <a:ext uri="{FF2B5EF4-FFF2-40B4-BE49-F238E27FC236}">
              <a16:creationId xmlns:a16="http://schemas.microsoft.com/office/drawing/2014/main" id="{0694CA9B-F9BF-5D43-BDAD-B6A5AE66949F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7" name="Rett linje 316">
          <a:extLst>
            <a:ext uri="{FF2B5EF4-FFF2-40B4-BE49-F238E27FC236}">
              <a16:creationId xmlns:a16="http://schemas.microsoft.com/office/drawing/2014/main" id="{BAC8C335-2BF9-1B4C-A389-D6BC798034E7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8" name="Rett linje 317">
          <a:extLst>
            <a:ext uri="{FF2B5EF4-FFF2-40B4-BE49-F238E27FC236}">
              <a16:creationId xmlns:a16="http://schemas.microsoft.com/office/drawing/2014/main" id="{5E8D1F31-A4F4-434B-BF05-814C69D178CB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19" name="Rett linje 318">
          <a:extLst>
            <a:ext uri="{FF2B5EF4-FFF2-40B4-BE49-F238E27FC236}">
              <a16:creationId xmlns:a16="http://schemas.microsoft.com/office/drawing/2014/main" id="{A2F8EF00-7190-794C-924C-014E9E58F07D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20" name="Rett linje 319">
          <a:extLst>
            <a:ext uri="{FF2B5EF4-FFF2-40B4-BE49-F238E27FC236}">
              <a16:creationId xmlns:a16="http://schemas.microsoft.com/office/drawing/2014/main" id="{4097161C-CA82-B643-B309-7DF65F38E93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1" name="Rett linje 320">
          <a:extLst>
            <a:ext uri="{FF2B5EF4-FFF2-40B4-BE49-F238E27FC236}">
              <a16:creationId xmlns:a16="http://schemas.microsoft.com/office/drawing/2014/main" id="{96F1A0F9-5B96-6046-AD4C-7249D91777B1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2" name="Rett linje 321">
          <a:extLst>
            <a:ext uri="{FF2B5EF4-FFF2-40B4-BE49-F238E27FC236}">
              <a16:creationId xmlns:a16="http://schemas.microsoft.com/office/drawing/2014/main" id="{560BBA28-A81B-0B4F-82BE-08B3BFDFD021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3" name="Rett linje 322">
          <a:extLst>
            <a:ext uri="{FF2B5EF4-FFF2-40B4-BE49-F238E27FC236}">
              <a16:creationId xmlns:a16="http://schemas.microsoft.com/office/drawing/2014/main" id="{A9DAB089-18E5-DD4F-84F7-E20FC61932EE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4" name="Rett linje 323">
          <a:extLst>
            <a:ext uri="{FF2B5EF4-FFF2-40B4-BE49-F238E27FC236}">
              <a16:creationId xmlns:a16="http://schemas.microsoft.com/office/drawing/2014/main" id="{CFE93BF3-1F27-ED4D-8E7F-32B5DE0D6248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5" name="Rett linje 324">
          <a:extLst>
            <a:ext uri="{FF2B5EF4-FFF2-40B4-BE49-F238E27FC236}">
              <a16:creationId xmlns:a16="http://schemas.microsoft.com/office/drawing/2014/main" id="{3BE9E008-5BA8-8144-843D-C2A178EFD711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6" name="Rett linje 325">
          <a:extLst>
            <a:ext uri="{FF2B5EF4-FFF2-40B4-BE49-F238E27FC236}">
              <a16:creationId xmlns:a16="http://schemas.microsoft.com/office/drawing/2014/main" id="{D9886F57-1776-B043-B3E7-5A5CDF7AD7DC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27" name="Rett linje 326">
          <a:extLst>
            <a:ext uri="{FF2B5EF4-FFF2-40B4-BE49-F238E27FC236}">
              <a16:creationId xmlns:a16="http://schemas.microsoft.com/office/drawing/2014/main" id="{C73E4301-DFFE-DE46-BB22-98F42907E725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28" name="Rett linje 327">
          <a:extLst>
            <a:ext uri="{FF2B5EF4-FFF2-40B4-BE49-F238E27FC236}">
              <a16:creationId xmlns:a16="http://schemas.microsoft.com/office/drawing/2014/main" id="{D061D400-D957-E44C-B0F6-45546F6DED0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29" name="Rett linje 328">
          <a:extLst>
            <a:ext uri="{FF2B5EF4-FFF2-40B4-BE49-F238E27FC236}">
              <a16:creationId xmlns:a16="http://schemas.microsoft.com/office/drawing/2014/main" id="{D52857A8-C06C-1543-B632-A39CD6FB87C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30" name="Rett linje 329">
          <a:extLst>
            <a:ext uri="{FF2B5EF4-FFF2-40B4-BE49-F238E27FC236}">
              <a16:creationId xmlns:a16="http://schemas.microsoft.com/office/drawing/2014/main" id="{2F766531-04A1-D643-AE28-DB42F7CAD973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31" name="Rett linje 330">
          <a:extLst>
            <a:ext uri="{FF2B5EF4-FFF2-40B4-BE49-F238E27FC236}">
              <a16:creationId xmlns:a16="http://schemas.microsoft.com/office/drawing/2014/main" id="{569560B5-89F5-2A46-8F5C-83A6A3251554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32" name="Rett linje 331">
          <a:extLst>
            <a:ext uri="{FF2B5EF4-FFF2-40B4-BE49-F238E27FC236}">
              <a16:creationId xmlns:a16="http://schemas.microsoft.com/office/drawing/2014/main" id="{85CC4CBF-3431-C547-9B2A-EC916545B5DB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3" name="Rett linje 332">
          <a:extLst>
            <a:ext uri="{FF2B5EF4-FFF2-40B4-BE49-F238E27FC236}">
              <a16:creationId xmlns:a16="http://schemas.microsoft.com/office/drawing/2014/main" id="{49469ED7-A60D-9B4B-B330-3A1F6889505E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4" name="Rett linje 333">
          <a:extLst>
            <a:ext uri="{FF2B5EF4-FFF2-40B4-BE49-F238E27FC236}">
              <a16:creationId xmlns:a16="http://schemas.microsoft.com/office/drawing/2014/main" id="{4C204B53-FBCE-6A42-B332-4F5785759973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5" name="Rett linje 334">
          <a:extLst>
            <a:ext uri="{FF2B5EF4-FFF2-40B4-BE49-F238E27FC236}">
              <a16:creationId xmlns:a16="http://schemas.microsoft.com/office/drawing/2014/main" id="{D43EE656-1A41-3B49-9708-6F790251B63E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6" name="Rett linje 335">
          <a:extLst>
            <a:ext uri="{FF2B5EF4-FFF2-40B4-BE49-F238E27FC236}">
              <a16:creationId xmlns:a16="http://schemas.microsoft.com/office/drawing/2014/main" id="{C547294F-E933-9049-83F0-71DDBC0B26FB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7" name="Rett linje 336">
          <a:extLst>
            <a:ext uri="{FF2B5EF4-FFF2-40B4-BE49-F238E27FC236}">
              <a16:creationId xmlns:a16="http://schemas.microsoft.com/office/drawing/2014/main" id="{9FA390F3-08E8-7445-972F-46B5DD7197AE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8" name="Rett linje 337">
          <a:extLst>
            <a:ext uri="{FF2B5EF4-FFF2-40B4-BE49-F238E27FC236}">
              <a16:creationId xmlns:a16="http://schemas.microsoft.com/office/drawing/2014/main" id="{374CAEEC-EC38-A242-A924-D4C9DE9C60FB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39" name="Rett linje 338">
          <a:extLst>
            <a:ext uri="{FF2B5EF4-FFF2-40B4-BE49-F238E27FC236}">
              <a16:creationId xmlns:a16="http://schemas.microsoft.com/office/drawing/2014/main" id="{055E446F-C2A2-6541-9C22-8F27DC056BC9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0" name="Rett linje 339">
          <a:extLst>
            <a:ext uri="{FF2B5EF4-FFF2-40B4-BE49-F238E27FC236}">
              <a16:creationId xmlns:a16="http://schemas.microsoft.com/office/drawing/2014/main" id="{2101936D-BD2D-824B-B1CC-FFBD1C957D20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1" name="Rett linje 340">
          <a:extLst>
            <a:ext uri="{FF2B5EF4-FFF2-40B4-BE49-F238E27FC236}">
              <a16:creationId xmlns:a16="http://schemas.microsoft.com/office/drawing/2014/main" id="{D2682632-A46D-9D49-9FF3-FD1F602D4404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2" name="Rett linje 341">
          <a:extLst>
            <a:ext uri="{FF2B5EF4-FFF2-40B4-BE49-F238E27FC236}">
              <a16:creationId xmlns:a16="http://schemas.microsoft.com/office/drawing/2014/main" id="{E03ECAB1-D7F5-8D42-B181-766AB60C00AA}"/>
            </a:ext>
          </a:extLst>
        </xdr:cNvPr>
        <xdr:cNvCxnSpPr/>
      </xdr:nvCxnSpPr>
      <xdr:spPr>
        <a:xfrm>
          <a:off x="7353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43" name="Rett linje 342">
          <a:extLst>
            <a:ext uri="{FF2B5EF4-FFF2-40B4-BE49-F238E27FC236}">
              <a16:creationId xmlns:a16="http://schemas.microsoft.com/office/drawing/2014/main" id="{1B6E09B0-767A-A640-A8E3-DC9E9E48BDE7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44" name="Rett linje 343">
          <a:extLst>
            <a:ext uri="{FF2B5EF4-FFF2-40B4-BE49-F238E27FC236}">
              <a16:creationId xmlns:a16="http://schemas.microsoft.com/office/drawing/2014/main" id="{D1921643-A626-CC40-9890-B51D10849B53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45" name="Rett linje 344">
          <a:extLst>
            <a:ext uri="{FF2B5EF4-FFF2-40B4-BE49-F238E27FC236}">
              <a16:creationId xmlns:a16="http://schemas.microsoft.com/office/drawing/2014/main" id="{A29CDF8B-2090-FE45-ADD0-644A50A0F76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46" name="Rett linje 345">
          <a:extLst>
            <a:ext uri="{FF2B5EF4-FFF2-40B4-BE49-F238E27FC236}">
              <a16:creationId xmlns:a16="http://schemas.microsoft.com/office/drawing/2014/main" id="{790C527F-5B99-D349-A3A2-DB1BDF7BCBFC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7" name="Rett linje 346">
          <a:extLst>
            <a:ext uri="{FF2B5EF4-FFF2-40B4-BE49-F238E27FC236}">
              <a16:creationId xmlns:a16="http://schemas.microsoft.com/office/drawing/2014/main" id="{BA8B6D08-D871-9644-9479-841A9F75BE0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8" name="Rett linje 347">
          <a:extLst>
            <a:ext uri="{FF2B5EF4-FFF2-40B4-BE49-F238E27FC236}">
              <a16:creationId xmlns:a16="http://schemas.microsoft.com/office/drawing/2014/main" id="{65BF77FD-814B-444B-B88A-196BB250D99E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49" name="Rett linje 348">
          <a:extLst>
            <a:ext uri="{FF2B5EF4-FFF2-40B4-BE49-F238E27FC236}">
              <a16:creationId xmlns:a16="http://schemas.microsoft.com/office/drawing/2014/main" id="{3BB157CE-52FB-B048-B3D5-D776039DD7C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50" name="Rett linje 349">
          <a:extLst>
            <a:ext uri="{FF2B5EF4-FFF2-40B4-BE49-F238E27FC236}">
              <a16:creationId xmlns:a16="http://schemas.microsoft.com/office/drawing/2014/main" id="{7C80528F-BB69-EC4B-8B0A-24EE2090547B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51" name="Rett linje 350">
          <a:extLst>
            <a:ext uri="{FF2B5EF4-FFF2-40B4-BE49-F238E27FC236}">
              <a16:creationId xmlns:a16="http://schemas.microsoft.com/office/drawing/2014/main" id="{7629973C-FCA5-234A-8AD0-0EC89535624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52" name="Rett linje 351">
          <a:extLst>
            <a:ext uri="{FF2B5EF4-FFF2-40B4-BE49-F238E27FC236}">
              <a16:creationId xmlns:a16="http://schemas.microsoft.com/office/drawing/2014/main" id="{B95A081D-BEAC-8845-BE11-EDFCC4DBA5C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3" name="Rett linje 352">
          <a:extLst>
            <a:ext uri="{FF2B5EF4-FFF2-40B4-BE49-F238E27FC236}">
              <a16:creationId xmlns:a16="http://schemas.microsoft.com/office/drawing/2014/main" id="{3CCF8848-345D-1D49-8670-DAC9F87356D5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4" name="Rett linje 353">
          <a:extLst>
            <a:ext uri="{FF2B5EF4-FFF2-40B4-BE49-F238E27FC236}">
              <a16:creationId xmlns:a16="http://schemas.microsoft.com/office/drawing/2014/main" id="{40F5154E-30A1-0643-B21B-4FEB7B1947F5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5" name="Rett linje 354">
          <a:extLst>
            <a:ext uri="{FF2B5EF4-FFF2-40B4-BE49-F238E27FC236}">
              <a16:creationId xmlns:a16="http://schemas.microsoft.com/office/drawing/2014/main" id="{76AA6A4B-B9A5-BC4F-911E-0D3073F5742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6" name="Rett linje 355">
          <a:extLst>
            <a:ext uri="{FF2B5EF4-FFF2-40B4-BE49-F238E27FC236}">
              <a16:creationId xmlns:a16="http://schemas.microsoft.com/office/drawing/2014/main" id="{1586E5A7-A688-D042-A69A-FD7CB8EB1D7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7" name="Rett linje 356">
          <a:extLst>
            <a:ext uri="{FF2B5EF4-FFF2-40B4-BE49-F238E27FC236}">
              <a16:creationId xmlns:a16="http://schemas.microsoft.com/office/drawing/2014/main" id="{DDF339C4-858F-6240-A63B-A3854D47161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8" name="Rett linje 357">
          <a:extLst>
            <a:ext uri="{FF2B5EF4-FFF2-40B4-BE49-F238E27FC236}">
              <a16:creationId xmlns:a16="http://schemas.microsoft.com/office/drawing/2014/main" id="{509A56B4-4BA1-6F42-B742-15D09ED6E8F1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9" name="Rett linje 358">
          <a:extLst>
            <a:ext uri="{FF2B5EF4-FFF2-40B4-BE49-F238E27FC236}">
              <a16:creationId xmlns:a16="http://schemas.microsoft.com/office/drawing/2014/main" id="{55C21A3E-1F4C-8B47-909B-17732DB2621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60" name="Rett linje 359">
          <a:extLst>
            <a:ext uri="{FF2B5EF4-FFF2-40B4-BE49-F238E27FC236}">
              <a16:creationId xmlns:a16="http://schemas.microsoft.com/office/drawing/2014/main" id="{D8DCB168-EC92-8C4B-8D30-08310F1564CA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1" name="Rett linje 360">
          <a:extLst>
            <a:ext uri="{FF2B5EF4-FFF2-40B4-BE49-F238E27FC236}">
              <a16:creationId xmlns:a16="http://schemas.microsoft.com/office/drawing/2014/main" id="{C1F68174-ECE5-CB43-9A22-6FFE36DA71F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2" name="Rett linje 361">
          <a:extLst>
            <a:ext uri="{FF2B5EF4-FFF2-40B4-BE49-F238E27FC236}">
              <a16:creationId xmlns:a16="http://schemas.microsoft.com/office/drawing/2014/main" id="{242E9D4A-BD15-1F4B-B506-94D062F1243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3" name="Rett linje 362">
          <a:extLst>
            <a:ext uri="{FF2B5EF4-FFF2-40B4-BE49-F238E27FC236}">
              <a16:creationId xmlns:a16="http://schemas.microsoft.com/office/drawing/2014/main" id="{4A5AC870-9119-884A-B1CA-6B51BC12208E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4" name="Rett linje 363">
          <a:extLst>
            <a:ext uri="{FF2B5EF4-FFF2-40B4-BE49-F238E27FC236}">
              <a16:creationId xmlns:a16="http://schemas.microsoft.com/office/drawing/2014/main" id="{262DF3F1-7F1D-C943-B7D2-D3CFC3BADE2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5" name="Rett linje 364">
          <a:extLst>
            <a:ext uri="{FF2B5EF4-FFF2-40B4-BE49-F238E27FC236}">
              <a16:creationId xmlns:a16="http://schemas.microsoft.com/office/drawing/2014/main" id="{87FBA4AD-41B7-2D45-9CED-29467CC02D9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6" name="Rett linje 365">
          <a:extLst>
            <a:ext uri="{FF2B5EF4-FFF2-40B4-BE49-F238E27FC236}">
              <a16:creationId xmlns:a16="http://schemas.microsoft.com/office/drawing/2014/main" id="{62D76EBD-8F0B-C24C-8459-14AC03F8C8BE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7" name="Rett linje 366">
          <a:extLst>
            <a:ext uri="{FF2B5EF4-FFF2-40B4-BE49-F238E27FC236}">
              <a16:creationId xmlns:a16="http://schemas.microsoft.com/office/drawing/2014/main" id="{579E4148-E005-294E-B4BE-101CB6A606F5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8" name="Rett linje 367">
          <a:extLst>
            <a:ext uri="{FF2B5EF4-FFF2-40B4-BE49-F238E27FC236}">
              <a16:creationId xmlns:a16="http://schemas.microsoft.com/office/drawing/2014/main" id="{72279400-960E-644C-934C-08CB8220E15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69" name="Rett linje 368">
          <a:extLst>
            <a:ext uri="{FF2B5EF4-FFF2-40B4-BE49-F238E27FC236}">
              <a16:creationId xmlns:a16="http://schemas.microsoft.com/office/drawing/2014/main" id="{1FE24397-7772-9C40-BEF0-5B280FF5CFAA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0" name="Rett linje 369">
          <a:extLst>
            <a:ext uri="{FF2B5EF4-FFF2-40B4-BE49-F238E27FC236}">
              <a16:creationId xmlns:a16="http://schemas.microsoft.com/office/drawing/2014/main" id="{450CD455-7A9A-FA45-8E0C-424D6F4D298E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1" name="Rett linje 370">
          <a:extLst>
            <a:ext uri="{FF2B5EF4-FFF2-40B4-BE49-F238E27FC236}">
              <a16:creationId xmlns:a16="http://schemas.microsoft.com/office/drawing/2014/main" id="{72CA75C8-E099-804A-8317-068F817FAC02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2" name="Rett linje 371">
          <a:extLst>
            <a:ext uri="{FF2B5EF4-FFF2-40B4-BE49-F238E27FC236}">
              <a16:creationId xmlns:a16="http://schemas.microsoft.com/office/drawing/2014/main" id="{A2117296-8537-B548-9B04-294D6612C444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3" name="Rett linje 372">
          <a:extLst>
            <a:ext uri="{FF2B5EF4-FFF2-40B4-BE49-F238E27FC236}">
              <a16:creationId xmlns:a16="http://schemas.microsoft.com/office/drawing/2014/main" id="{F1BE65FF-88FB-F348-8B98-4B1B62671A10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4" name="Rett linje 373">
          <a:extLst>
            <a:ext uri="{FF2B5EF4-FFF2-40B4-BE49-F238E27FC236}">
              <a16:creationId xmlns:a16="http://schemas.microsoft.com/office/drawing/2014/main" id="{F2FAD921-6F53-F54D-812C-66B058F4CC2F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5" name="Rett linje 374">
          <a:extLst>
            <a:ext uri="{FF2B5EF4-FFF2-40B4-BE49-F238E27FC236}">
              <a16:creationId xmlns:a16="http://schemas.microsoft.com/office/drawing/2014/main" id="{043A6E0E-1964-1242-AE4A-0CB2ABF09661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6" name="Rett linje 375">
          <a:extLst>
            <a:ext uri="{FF2B5EF4-FFF2-40B4-BE49-F238E27FC236}">
              <a16:creationId xmlns:a16="http://schemas.microsoft.com/office/drawing/2014/main" id="{419D3E8D-3AE0-BB44-AC0E-903A0F5F2D2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7" name="Rett linje 376">
          <a:extLst>
            <a:ext uri="{FF2B5EF4-FFF2-40B4-BE49-F238E27FC236}">
              <a16:creationId xmlns:a16="http://schemas.microsoft.com/office/drawing/2014/main" id="{A161921E-6085-8943-B9B7-CCA64AC2E0DC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8" name="Rett linje 377">
          <a:extLst>
            <a:ext uri="{FF2B5EF4-FFF2-40B4-BE49-F238E27FC236}">
              <a16:creationId xmlns:a16="http://schemas.microsoft.com/office/drawing/2014/main" id="{33523540-230F-3149-B3C6-0BB2E7AD06F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9" name="Rett linje 378">
          <a:extLst>
            <a:ext uri="{FF2B5EF4-FFF2-40B4-BE49-F238E27FC236}">
              <a16:creationId xmlns:a16="http://schemas.microsoft.com/office/drawing/2014/main" id="{54DDB6AA-CDCC-D448-ABE2-6E99D2470E7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0" name="Rett linje 379">
          <a:extLst>
            <a:ext uri="{FF2B5EF4-FFF2-40B4-BE49-F238E27FC236}">
              <a16:creationId xmlns:a16="http://schemas.microsoft.com/office/drawing/2014/main" id="{3550DADC-2B52-AC4F-A041-D6C16F9F0675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1" name="Rett linje 380">
          <a:extLst>
            <a:ext uri="{FF2B5EF4-FFF2-40B4-BE49-F238E27FC236}">
              <a16:creationId xmlns:a16="http://schemas.microsoft.com/office/drawing/2014/main" id="{7ADB4D93-D69D-9F4C-8DAC-881A18A9D238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2" name="Rett linje 381">
          <a:extLst>
            <a:ext uri="{FF2B5EF4-FFF2-40B4-BE49-F238E27FC236}">
              <a16:creationId xmlns:a16="http://schemas.microsoft.com/office/drawing/2014/main" id="{8045234D-9EF5-2B49-AEB8-60DC462AB75B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3" name="Rett linje 382">
          <a:extLst>
            <a:ext uri="{FF2B5EF4-FFF2-40B4-BE49-F238E27FC236}">
              <a16:creationId xmlns:a16="http://schemas.microsoft.com/office/drawing/2014/main" id="{910BEA43-1CB1-CB44-8699-E3155312BE9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4" name="Rett linje 383">
          <a:extLst>
            <a:ext uri="{FF2B5EF4-FFF2-40B4-BE49-F238E27FC236}">
              <a16:creationId xmlns:a16="http://schemas.microsoft.com/office/drawing/2014/main" id="{5099E380-21DC-FD4D-B613-718176B336C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5" name="Rett linje 384">
          <a:extLst>
            <a:ext uri="{FF2B5EF4-FFF2-40B4-BE49-F238E27FC236}">
              <a16:creationId xmlns:a16="http://schemas.microsoft.com/office/drawing/2014/main" id="{E2121164-C382-7F44-97C9-634DFC2111D5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6" name="Rett linje 385">
          <a:extLst>
            <a:ext uri="{FF2B5EF4-FFF2-40B4-BE49-F238E27FC236}">
              <a16:creationId xmlns:a16="http://schemas.microsoft.com/office/drawing/2014/main" id="{834CA2C0-769B-C14A-8EFF-36F08B87158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7" name="Rett linje 386">
          <a:extLst>
            <a:ext uri="{FF2B5EF4-FFF2-40B4-BE49-F238E27FC236}">
              <a16:creationId xmlns:a16="http://schemas.microsoft.com/office/drawing/2014/main" id="{225DA2EC-65A9-5945-A82C-1A26EDA9FFB2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8" name="Rett linje 387">
          <a:extLst>
            <a:ext uri="{FF2B5EF4-FFF2-40B4-BE49-F238E27FC236}">
              <a16:creationId xmlns:a16="http://schemas.microsoft.com/office/drawing/2014/main" id="{7D6032B6-F3E7-6D40-BE95-DB028C9CC92C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89" name="Rett linje 388">
          <a:extLst>
            <a:ext uri="{FF2B5EF4-FFF2-40B4-BE49-F238E27FC236}">
              <a16:creationId xmlns:a16="http://schemas.microsoft.com/office/drawing/2014/main" id="{1034FAC0-02E7-B54C-95DD-1E10C1697CA7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0" name="Rett linje 389">
          <a:extLst>
            <a:ext uri="{FF2B5EF4-FFF2-40B4-BE49-F238E27FC236}">
              <a16:creationId xmlns:a16="http://schemas.microsoft.com/office/drawing/2014/main" id="{74B673BF-59CE-7B46-8A5E-92D72FF2B674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1" name="Rett linje 390">
          <a:extLst>
            <a:ext uri="{FF2B5EF4-FFF2-40B4-BE49-F238E27FC236}">
              <a16:creationId xmlns:a16="http://schemas.microsoft.com/office/drawing/2014/main" id="{C077A4ED-DD30-8947-8951-54260A0ABACB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2" name="Rett linje 391">
          <a:extLst>
            <a:ext uri="{FF2B5EF4-FFF2-40B4-BE49-F238E27FC236}">
              <a16:creationId xmlns:a16="http://schemas.microsoft.com/office/drawing/2014/main" id="{5913685D-E0C8-9847-A5ED-891DBF0428BC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3" name="Rett linje 392">
          <a:extLst>
            <a:ext uri="{FF2B5EF4-FFF2-40B4-BE49-F238E27FC236}">
              <a16:creationId xmlns:a16="http://schemas.microsoft.com/office/drawing/2014/main" id="{4FBCD0AA-5839-F644-8583-B14F52A2694D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4" name="Rett linje 393">
          <a:extLst>
            <a:ext uri="{FF2B5EF4-FFF2-40B4-BE49-F238E27FC236}">
              <a16:creationId xmlns:a16="http://schemas.microsoft.com/office/drawing/2014/main" id="{917BAE50-BA5C-884E-87A9-A2F3859120E3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5" name="Rett linje 394">
          <a:extLst>
            <a:ext uri="{FF2B5EF4-FFF2-40B4-BE49-F238E27FC236}">
              <a16:creationId xmlns:a16="http://schemas.microsoft.com/office/drawing/2014/main" id="{D01B5A76-3AC9-E046-ABD8-B3080F78C23B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6" name="Rett linje 395">
          <a:extLst>
            <a:ext uri="{FF2B5EF4-FFF2-40B4-BE49-F238E27FC236}">
              <a16:creationId xmlns:a16="http://schemas.microsoft.com/office/drawing/2014/main" id="{8DD712C3-9B86-B14D-8064-B252A9A70E37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7" name="Rett linje 396">
          <a:extLst>
            <a:ext uri="{FF2B5EF4-FFF2-40B4-BE49-F238E27FC236}">
              <a16:creationId xmlns:a16="http://schemas.microsoft.com/office/drawing/2014/main" id="{7DC9BAC4-C56B-FC4E-AE0E-DD3D34A5C6C6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8" name="Rett linje 397">
          <a:extLst>
            <a:ext uri="{FF2B5EF4-FFF2-40B4-BE49-F238E27FC236}">
              <a16:creationId xmlns:a16="http://schemas.microsoft.com/office/drawing/2014/main" id="{1B94FA3B-043E-2A42-9DCC-C759FF25C5FC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9" name="Rett linje 398">
          <a:extLst>
            <a:ext uri="{FF2B5EF4-FFF2-40B4-BE49-F238E27FC236}">
              <a16:creationId xmlns:a16="http://schemas.microsoft.com/office/drawing/2014/main" id="{C6FE792A-4126-D746-AC9F-8E61AA0AF642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00" name="Rett linje 399">
          <a:extLst>
            <a:ext uri="{FF2B5EF4-FFF2-40B4-BE49-F238E27FC236}">
              <a16:creationId xmlns:a16="http://schemas.microsoft.com/office/drawing/2014/main" id="{8EFD43B4-0D98-5F4D-9664-E5DF493B6938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1" name="Rett linje 400">
          <a:extLst>
            <a:ext uri="{FF2B5EF4-FFF2-40B4-BE49-F238E27FC236}">
              <a16:creationId xmlns:a16="http://schemas.microsoft.com/office/drawing/2014/main" id="{D885CC91-2AB1-2E45-AF3E-5D6765939B73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2" name="Rett linje 401">
          <a:extLst>
            <a:ext uri="{FF2B5EF4-FFF2-40B4-BE49-F238E27FC236}">
              <a16:creationId xmlns:a16="http://schemas.microsoft.com/office/drawing/2014/main" id="{7D4DE1A8-A01A-DD41-AC50-C011376E9246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3" name="Rett linje 402">
          <a:extLst>
            <a:ext uri="{FF2B5EF4-FFF2-40B4-BE49-F238E27FC236}">
              <a16:creationId xmlns:a16="http://schemas.microsoft.com/office/drawing/2014/main" id="{624B551C-AFD5-F848-A391-E35EB27028F8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4" name="Rett linje 403">
          <a:extLst>
            <a:ext uri="{FF2B5EF4-FFF2-40B4-BE49-F238E27FC236}">
              <a16:creationId xmlns:a16="http://schemas.microsoft.com/office/drawing/2014/main" id="{8D886F88-5975-5F49-81C8-CFE430965728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5" name="Rett linje 404">
          <a:extLst>
            <a:ext uri="{FF2B5EF4-FFF2-40B4-BE49-F238E27FC236}">
              <a16:creationId xmlns:a16="http://schemas.microsoft.com/office/drawing/2014/main" id="{CD0CF5A4-A5DE-3F47-A992-5955A0D3FC5E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6" name="Rett linje 405">
          <a:extLst>
            <a:ext uri="{FF2B5EF4-FFF2-40B4-BE49-F238E27FC236}">
              <a16:creationId xmlns:a16="http://schemas.microsoft.com/office/drawing/2014/main" id="{E8F74D2A-C246-EE4B-AECD-7EBA07E1200E}"/>
            </a:ext>
          </a:extLst>
        </xdr:cNvPr>
        <xdr:cNvCxnSpPr/>
      </xdr:nvCxnSpPr>
      <xdr:spPr>
        <a:xfrm>
          <a:off x="7353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7" name="Rett linje 406">
          <a:extLst>
            <a:ext uri="{FF2B5EF4-FFF2-40B4-BE49-F238E27FC236}">
              <a16:creationId xmlns:a16="http://schemas.microsoft.com/office/drawing/2014/main" id="{5EDF63CC-A74C-B549-B8BE-EB8B945AC66B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8" name="Rett linje 407">
          <a:extLst>
            <a:ext uri="{FF2B5EF4-FFF2-40B4-BE49-F238E27FC236}">
              <a16:creationId xmlns:a16="http://schemas.microsoft.com/office/drawing/2014/main" id="{149593DB-222D-0942-83EF-FFAEB4174683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9" name="Rett linje 408">
          <a:extLst>
            <a:ext uri="{FF2B5EF4-FFF2-40B4-BE49-F238E27FC236}">
              <a16:creationId xmlns:a16="http://schemas.microsoft.com/office/drawing/2014/main" id="{2546050F-D311-1744-B237-7A5CB713B798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0" name="Rett linje 409">
          <a:extLst>
            <a:ext uri="{FF2B5EF4-FFF2-40B4-BE49-F238E27FC236}">
              <a16:creationId xmlns:a16="http://schemas.microsoft.com/office/drawing/2014/main" id="{31BC588A-21C7-0D4E-AC0C-E3DAF424A6DB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1" name="Rett linje 410">
          <a:extLst>
            <a:ext uri="{FF2B5EF4-FFF2-40B4-BE49-F238E27FC236}">
              <a16:creationId xmlns:a16="http://schemas.microsoft.com/office/drawing/2014/main" id="{ADCFAFDE-CAA7-8349-9403-BBC5FB490E2F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2" name="Rett linje 411">
          <a:extLst>
            <a:ext uri="{FF2B5EF4-FFF2-40B4-BE49-F238E27FC236}">
              <a16:creationId xmlns:a16="http://schemas.microsoft.com/office/drawing/2014/main" id="{59E48A9F-9AEC-FC43-B97C-A98930B0104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3" name="Rett linje 412">
          <a:extLst>
            <a:ext uri="{FF2B5EF4-FFF2-40B4-BE49-F238E27FC236}">
              <a16:creationId xmlns:a16="http://schemas.microsoft.com/office/drawing/2014/main" id="{F28AAC75-24DA-ED45-8499-373A19677C43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4" name="Rett linje 413">
          <a:extLst>
            <a:ext uri="{FF2B5EF4-FFF2-40B4-BE49-F238E27FC236}">
              <a16:creationId xmlns:a16="http://schemas.microsoft.com/office/drawing/2014/main" id="{B302E60C-0B84-AF4D-B242-8020EB5F8436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5" name="Rett linje 414">
          <a:extLst>
            <a:ext uri="{FF2B5EF4-FFF2-40B4-BE49-F238E27FC236}">
              <a16:creationId xmlns:a16="http://schemas.microsoft.com/office/drawing/2014/main" id="{1580C8B7-7845-B741-A0E0-7D1350FF8199}"/>
            </a:ext>
          </a:extLst>
        </xdr:cNvPr>
        <xdr:cNvCxnSpPr/>
      </xdr:nvCxnSpPr>
      <xdr:spPr>
        <a:xfrm>
          <a:off x="96774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6" name="Rett linje 415">
          <a:extLst>
            <a:ext uri="{FF2B5EF4-FFF2-40B4-BE49-F238E27FC236}">
              <a16:creationId xmlns:a16="http://schemas.microsoft.com/office/drawing/2014/main" id="{8EB1D06D-91C6-2949-BFDF-563B78CBD29A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7" name="Rett linje 416">
          <a:extLst>
            <a:ext uri="{FF2B5EF4-FFF2-40B4-BE49-F238E27FC236}">
              <a16:creationId xmlns:a16="http://schemas.microsoft.com/office/drawing/2014/main" id="{52CB50F2-A3D7-2145-A36A-002A4886E00E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8" name="Rett linje 417">
          <a:extLst>
            <a:ext uri="{FF2B5EF4-FFF2-40B4-BE49-F238E27FC236}">
              <a16:creationId xmlns:a16="http://schemas.microsoft.com/office/drawing/2014/main" id="{5F2F5543-05A7-2F4E-A27B-D098AE5F588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19" name="Rett linje 418">
          <a:extLst>
            <a:ext uri="{FF2B5EF4-FFF2-40B4-BE49-F238E27FC236}">
              <a16:creationId xmlns:a16="http://schemas.microsoft.com/office/drawing/2014/main" id="{535A8DF2-846A-AD47-B600-A5F6B1791585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0" name="Rett linje 419">
          <a:extLst>
            <a:ext uri="{FF2B5EF4-FFF2-40B4-BE49-F238E27FC236}">
              <a16:creationId xmlns:a16="http://schemas.microsoft.com/office/drawing/2014/main" id="{C99D5AF8-BCDD-F149-8A38-EBC256F15988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1" name="Rett linje 420">
          <a:extLst>
            <a:ext uri="{FF2B5EF4-FFF2-40B4-BE49-F238E27FC236}">
              <a16:creationId xmlns:a16="http://schemas.microsoft.com/office/drawing/2014/main" id="{B2136626-F5E7-954F-AECE-2A5BB6576C2A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2" name="Rett linje 421">
          <a:extLst>
            <a:ext uri="{FF2B5EF4-FFF2-40B4-BE49-F238E27FC236}">
              <a16:creationId xmlns:a16="http://schemas.microsoft.com/office/drawing/2014/main" id="{820EF43D-1316-134B-ADC8-1BB2CEE8D7C9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3" name="Rett linje 422">
          <a:extLst>
            <a:ext uri="{FF2B5EF4-FFF2-40B4-BE49-F238E27FC236}">
              <a16:creationId xmlns:a16="http://schemas.microsoft.com/office/drawing/2014/main" id="{2B4C9D08-32CE-B844-8444-41085ACC989B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4" name="Rett linje 423">
          <a:extLst>
            <a:ext uri="{FF2B5EF4-FFF2-40B4-BE49-F238E27FC236}">
              <a16:creationId xmlns:a16="http://schemas.microsoft.com/office/drawing/2014/main" id="{5D44A4DC-E4D5-6445-A5E1-EBFE28AD7907}"/>
            </a:ext>
          </a:extLst>
        </xdr:cNvPr>
        <xdr:cNvCxnSpPr/>
      </xdr:nvCxnSpPr>
      <xdr:spPr>
        <a:xfrm>
          <a:off x="81280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5" name="Rett linje 424">
          <a:extLst>
            <a:ext uri="{FF2B5EF4-FFF2-40B4-BE49-F238E27FC236}">
              <a16:creationId xmlns:a16="http://schemas.microsoft.com/office/drawing/2014/main" id="{922FC87C-3D0A-6C40-BB95-82711CEFA78E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6" name="Rett linje 425">
          <a:extLst>
            <a:ext uri="{FF2B5EF4-FFF2-40B4-BE49-F238E27FC236}">
              <a16:creationId xmlns:a16="http://schemas.microsoft.com/office/drawing/2014/main" id="{48536B94-5317-A74C-B19A-62F8733CC645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7" name="Rett linje 426">
          <a:extLst>
            <a:ext uri="{FF2B5EF4-FFF2-40B4-BE49-F238E27FC236}">
              <a16:creationId xmlns:a16="http://schemas.microsoft.com/office/drawing/2014/main" id="{6E3EAF90-5B9C-A24B-97CB-30BAD462029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28" name="Rett linje 427">
          <a:extLst>
            <a:ext uri="{FF2B5EF4-FFF2-40B4-BE49-F238E27FC236}">
              <a16:creationId xmlns:a16="http://schemas.microsoft.com/office/drawing/2014/main" id="{B2AE08F2-986D-F84D-A069-5B7505694BAC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29" name="Rett linje 428">
          <a:extLst>
            <a:ext uri="{FF2B5EF4-FFF2-40B4-BE49-F238E27FC236}">
              <a16:creationId xmlns:a16="http://schemas.microsoft.com/office/drawing/2014/main" id="{1592A2FE-B6C7-3A48-BFD9-52B730FAF42D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0" name="Rett linje 429">
          <a:extLst>
            <a:ext uri="{FF2B5EF4-FFF2-40B4-BE49-F238E27FC236}">
              <a16:creationId xmlns:a16="http://schemas.microsoft.com/office/drawing/2014/main" id="{4A5F9AC4-8BE3-B442-9636-F69FC7BC86E6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1" name="Rett linje 430">
          <a:extLst>
            <a:ext uri="{FF2B5EF4-FFF2-40B4-BE49-F238E27FC236}">
              <a16:creationId xmlns:a16="http://schemas.microsoft.com/office/drawing/2014/main" id="{2B228580-4950-344C-83AE-BDF073C87FDE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2" name="Rett linje 431">
          <a:extLst>
            <a:ext uri="{FF2B5EF4-FFF2-40B4-BE49-F238E27FC236}">
              <a16:creationId xmlns:a16="http://schemas.microsoft.com/office/drawing/2014/main" id="{576F7D8D-C80E-8646-AB32-55D5AE888CF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3" name="Rett linje 432">
          <a:extLst>
            <a:ext uri="{FF2B5EF4-FFF2-40B4-BE49-F238E27FC236}">
              <a16:creationId xmlns:a16="http://schemas.microsoft.com/office/drawing/2014/main" id="{D9139577-05C2-5942-990A-072A3E019B30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4" name="Rett linje 433">
          <a:extLst>
            <a:ext uri="{FF2B5EF4-FFF2-40B4-BE49-F238E27FC236}">
              <a16:creationId xmlns:a16="http://schemas.microsoft.com/office/drawing/2014/main" id="{45032973-8E2F-DC46-869A-A1FBC25AD7A7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5" name="Rett linje 434">
          <a:extLst>
            <a:ext uri="{FF2B5EF4-FFF2-40B4-BE49-F238E27FC236}">
              <a16:creationId xmlns:a16="http://schemas.microsoft.com/office/drawing/2014/main" id="{4BE7AD59-7D58-EB4D-B329-3AC37B075849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6" name="Rett linje 435">
          <a:extLst>
            <a:ext uri="{FF2B5EF4-FFF2-40B4-BE49-F238E27FC236}">
              <a16:creationId xmlns:a16="http://schemas.microsoft.com/office/drawing/2014/main" id="{F52CEF04-7E48-6344-8535-C7DDDE005573}"/>
            </a:ext>
          </a:extLst>
        </xdr:cNvPr>
        <xdr:cNvCxnSpPr/>
      </xdr:nvCxnSpPr>
      <xdr:spPr>
        <a:xfrm>
          <a:off x="103505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7" name="Rett linje 436">
          <a:extLst>
            <a:ext uri="{FF2B5EF4-FFF2-40B4-BE49-F238E27FC236}">
              <a16:creationId xmlns:a16="http://schemas.microsoft.com/office/drawing/2014/main" id="{DFB5A903-6611-A148-9E41-1E1CF2B9EB6C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8" name="Rett linje 437">
          <a:extLst>
            <a:ext uri="{FF2B5EF4-FFF2-40B4-BE49-F238E27FC236}">
              <a16:creationId xmlns:a16="http://schemas.microsoft.com/office/drawing/2014/main" id="{E3FE7424-EA26-6E4E-946C-F4347881164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9" name="Rett linje 438">
          <a:extLst>
            <a:ext uri="{FF2B5EF4-FFF2-40B4-BE49-F238E27FC236}">
              <a16:creationId xmlns:a16="http://schemas.microsoft.com/office/drawing/2014/main" id="{3DB8374A-051C-6448-B164-D62D514B1E3B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0" name="Rett linje 439">
          <a:extLst>
            <a:ext uri="{FF2B5EF4-FFF2-40B4-BE49-F238E27FC236}">
              <a16:creationId xmlns:a16="http://schemas.microsoft.com/office/drawing/2014/main" id="{D2E4908B-F9D5-A241-862F-2B94CB7F1CDF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1" name="Rett linje 440">
          <a:extLst>
            <a:ext uri="{FF2B5EF4-FFF2-40B4-BE49-F238E27FC236}">
              <a16:creationId xmlns:a16="http://schemas.microsoft.com/office/drawing/2014/main" id="{E003EFA6-99D7-C640-AF2A-30AF6970BA97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2" name="Rett linje 441">
          <a:extLst>
            <a:ext uri="{FF2B5EF4-FFF2-40B4-BE49-F238E27FC236}">
              <a16:creationId xmlns:a16="http://schemas.microsoft.com/office/drawing/2014/main" id="{D30AFDC8-8DF2-7E48-9068-E4FCC6B26F95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3" name="Rett linje 442">
          <a:extLst>
            <a:ext uri="{FF2B5EF4-FFF2-40B4-BE49-F238E27FC236}">
              <a16:creationId xmlns:a16="http://schemas.microsoft.com/office/drawing/2014/main" id="{6CDB5C49-01F2-7F42-A038-1B61290055C0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4" name="Rett linje 443">
          <a:extLst>
            <a:ext uri="{FF2B5EF4-FFF2-40B4-BE49-F238E27FC236}">
              <a16:creationId xmlns:a16="http://schemas.microsoft.com/office/drawing/2014/main" id="{D4253FDE-DB0B-3641-8393-E2FF70539BDA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5" name="Rett linje 444">
          <a:extLst>
            <a:ext uri="{FF2B5EF4-FFF2-40B4-BE49-F238E27FC236}">
              <a16:creationId xmlns:a16="http://schemas.microsoft.com/office/drawing/2014/main" id="{D3D3EA32-63CF-CF43-ADD6-7583260E88E2}"/>
            </a:ext>
          </a:extLst>
        </xdr:cNvPr>
        <xdr:cNvCxnSpPr/>
      </xdr:nvCxnSpPr>
      <xdr:spPr>
        <a:xfrm>
          <a:off x="110236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6" name="Rett linje 445">
          <a:extLst>
            <a:ext uri="{FF2B5EF4-FFF2-40B4-BE49-F238E27FC236}">
              <a16:creationId xmlns:a16="http://schemas.microsoft.com/office/drawing/2014/main" id="{4F0DBA9E-B99E-E44E-9777-313B257A02D5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7" name="Rett linje 446">
          <a:extLst>
            <a:ext uri="{FF2B5EF4-FFF2-40B4-BE49-F238E27FC236}">
              <a16:creationId xmlns:a16="http://schemas.microsoft.com/office/drawing/2014/main" id="{FBDCD837-45A6-584E-A078-D5187F651793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8" name="Rett linje 447">
          <a:extLst>
            <a:ext uri="{FF2B5EF4-FFF2-40B4-BE49-F238E27FC236}">
              <a16:creationId xmlns:a16="http://schemas.microsoft.com/office/drawing/2014/main" id="{DB67E755-C275-1E4B-A0AD-708923E5E36C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9" name="Rett linje 448">
          <a:extLst>
            <a:ext uri="{FF2B5EF4-FFF2-40B4-BE49-F238E27FC236}">
              <a16:creationId xmlns:a16="http://schemas.microsoft.com/office/drawing/2014/main" id="{F523E30D-CBF4-814F-B27E-2778DEE2F374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0" name="Rett linje 449">
          <a:extLst>
            <a:ext uri="{FF2B5EF4-FFF2-40B4-BE49-F238E27FC236}">
              <a16:creationId xmlns:a16="http://schemas.microsoft.com/office/drawing/2014/main" id="{16B8CDD0-17C9-F04D-B898-B543AED84E71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1" name="Rett linje 450">
          <a:extLst>
            <a:ext uri="{FF2B5EF4-FFF2-40B4-BE49-F238E27FC236}">
              <a16:creationId xmlns:a16="http://schemas.microsoft.com/office/drawing/2014/main" id="{CDDB9F4D-90AB-D34B-8BD2-7E767B56690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2" name="Rett linje 451">
          <a:extLst>
            <a:ext uri="{FF2B5EF4-FFF2-40B4-BE49-F238E27FC236}">
              <a16:creationId xmlns:a16="http://schemas.microsoft.com/office/drawing/2014/main" id="{1DA7ACB2-3CC8-FF45-AEAB-B43881863A69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3" name="Rett linje 452">
          <a:extLst>
            <a:ext uri="{FF2B5EF4-FFF2-40B4-BE49-F238E27FC236}">
              <a16:creationId xmlns:a16="http://schemas.microsoft.com/office/drawing/2014/main" id="{7874A440-AC88-A34A-9489-F88C0E0CAFFA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4" name="Rett linje 453">
          <a:extLst>
            <a:ext uri="{FF2B5EF4-FFF2-40B4-BE49-F238E27FC236}">
              <a16:creationId xmlns:a16="http://schemas.microsoft.com/office/drawing/2014/main" id="{6777BFF4-8F9A-B342-9268-51EFD51BC324}"/>
            </a:ext>
          </a:extLst>
        </xdr:cNvPr>
        <xdr:cNvCxnSpPr/>
      </xdr:nvCxnSpPr>
      <xdr:spPr>
        <a:xfrm>
          <a:off x="81280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5" name="Rett linje 454">
          <a:extLst>
            <a:ext uri="{FF2B5EF4-FFF2-40B4-BE49-F238E27FC236}">
              <a16:creationId xmlns:a16="http://schemas.microsoft.com/office/drawing/2014/main" id="{1AF5EC27-33C4-D64A-9B64-9B3054838809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6" name="Rett linje 455">
          <a:extLst>
            <a:ext uri="{FF2B5EF4-FFF2-40B4-BE49-F238E27FC236}">
              <a16:creationId xmlns:a16="http://schemas.microsoft.com/office/drawing/2014/main" id="{91F7A31E-125E-5948-BDF7-72CE8F55F110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7" name="Rett linje 456">
          <a:extLst>
            <a:ext uri="{FF2B5EF4-FFF2-40B4-BE49-F238E27FC236}">
              <a16:creationId xmlns:a16="http://schemas.microsoft.com/office/drawing/2014/main" id="{C1C81966-1F23-F54B-B2B9-65FD1421DDA4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8" name="Rett linje 457">
          <a:extLst>
            <a:ext uri="{FF2B5EF4-FFF2-40B4-BE49-F238E27FC236}">
              <a16:creationId xmlns:a16="http://schemas.microsoft.com/office/drawing/2014/main" id="{B86B3390-C879-DF48-B973-6658439A6CE6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9" name="Rett linje 458">
          <a:extLst>
            <a:ext uri="{FF2B5EF4-FFF2-40B4-BE49-F238E27FC236}">
              <a16:creationId xmlns:a16="http://schemas.microsoft.com/office/drawing/2014/main" id="{9A0C8DE3-95D0-7C4E-9B09-303B3ACD2D2B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0" name="Rett linje 459">
          <a:extLst>
            <a:ext uri="{FF2B5EF4-FFF2-40B4-BE49-F238E27FC236}">
              <a16:creationId xmlns:a16="http://schemas.microsoft.com/office/drawing/2014/main" id="{D6B73A15-B038-714D-893D-E4A97D39663D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1" name="Rett linje 460">
          <a:extLst>
            <a:ext uri="{FF2B5EF4-FFF2-40B4-BE49-F238E27FC236}">
              <a16:creationId xmlns:a16="http://schemas.microsoft.com/office/drawing/2014/main" id="{8FF9EFAC-3AB2-2F4B-82DA-873A31E579EE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2" name="Rett linje 461">
          <a:extLst>
            <a:ext uri="{FF2B5EF4-FFF2-40B4-BE49-F238E27FC236}">
              <a16:creationId xmlns:a16="http://schemas.microsoft.com/office/drawing/2014/main" id="{F6C3CEDC-3153-E24C-A25D-B2A18F5C0279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3" name="Rett linje 462">
          <a:extLst>
            <a:ext uri="{FF2B5EF4-FFF2-40B4-BE49-F238E27FC236}">
              <a16:creationId xmlns:a16="http://schemas.microsoft.com/office/drawing/2014/main" id="{B351C7A0-E4EA-E141-A23F-2B9E131EA6C4}"/>
            </a:ext>
          </a:extLst>
        </xdr:cNvPr>
        <xdr:cNvCxnSpPr/>
      </xdr:nvCxnSpPr>
      <xdr:spPr>
        <a:xfrm>
          <a:off x="90043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4" name="Rett linje 463">
          <a:extLst>
            <a:ext uri="{FF2B5EF4-FFF2-40B4-BE49-F238E27FC236}">
              <a16:creationId xmlns:a16="http://schemas.microsoft.com/office/drawing/2014/main" id="{E3D7989C-AA30-A548-AFAB-8227040EAFA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5" name="Rett linje 464">
          <a:extLst>
            <a:ext uri="{FF2B5EF4-FFF2-40B4-BE49-F238E27FC236}">
              <a16:creationId xmlns:a16="http://schemas.microsoft.com/office/drawing/2014/main" id="{B3936241-0786-5647-9C5D-087F4789FC28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6" name="Rett linje 465">
          <a:extLst>
            <a:ext uri="{FF2B5EF4-FFF2-40B4-BE49-F238E27FC236}">
              <a16:creationId xmlns:a16="http://schemas.microsoft.com/office/drawing/2014/main" id="{BFD6E16E-74C9-4447-8DBA-68DDCD7C51FD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7" name="Rett linje 466">
          <a:extLst>
            <a:ext uri="{FF2B5EF4-FFF2-40B4-BE49-F238E27FC236}">
              <a16:creationId xmlns:a16="http://schemas.microsoft.com/office/drawing/2014/main" id="{DB79EA31-4482-9441-87FD-C67CDBC74D0E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8" name="Rett linje 467">
          <a:extLst>
            <a:ext uri="{FF2B5EF4-FFF2-40B4-BE49-F238E27FC236}">
              <a16:creationId xmlns:a16="http://schemas.microsoft.com/office/drawing/2014/main" id="{A8878BD4-29C6-7943-9AD6-84DAF273892B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9" name="Rett linje 468">
          <a:extLst>
            <a:ext uri="{FF2B5EF4-FFF2-40B4-BE49-F238E27FC236}">
              <a16:creationId xmlns:a16="http://schemas.microsoft.com/office/drawing/2014/main" id="{7AC60707-F239-CB46-88B6-2BA4068D6CA7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0" name="Rett linje 469">
          <a:extLst>
            <a:ext uri="{FF2B5EF4-FFF2-40B4-BE49-F238E27FC236}">
              <a16:creationId xmlns:a16="http://schemas.microsoft.com/office/drawing/2014/main" id="{BFDD3C61-DCB1-5D4E-A0F6-6F11A87E44A4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1" name="Rett linje 470">
          <a:extLst>
            <a:ext uri="{FF2B5EF4-FFF2-40B4-BE49-F238E27FC236}">
              <a16:creationId xmlns:a16="http://schemas.microsoft.com/office/drawing/2014/main" id="{B86A4B7B-D118-AE4E-8C6F-7F71B583AB39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2" name="Rett linje 471">
          <a:extLst>
            <a:ext uri="{FF2B5EF4-FFF2-40B4-BE49-F238E27FC236}">
              <a16:creationId xmlns:a16="http://schemas.microsoft.com/office/drawing/2014/main" id="{581E346D-B2F6-3642-8502-A2331ABE9080}"/>
            </a:ext>
          </a:extLst>
        </xdr:cNvPr>
        <xdr:cNvCxnSpPr/>
      </xdr:nvCxnSpPr>
      <xdr:spPr>
        <a:xfrm>
          <a:off x="96774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3" name="Rett linje 472">
          <a:extLst>
            <a:ext uri="{FF2B5EF4-FFF2-40B4-BE49-F238E27FC236}">
              <a16:creationId xmlns:a16="http://schemas.microsoft.com/office/drawing/2014/main" id="{6BA23046-2D67-1C49-B976-F03580800D71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4" name="Rett linje 473">
          <a:extLst>
            <a:ext uri="{FF2B5EF4-FFF2-40B4-BE49-F238E27FC236}">
              <a16:creationId xmlns:a16="http://schemas.microsoft.com/office/drawing/2014/main" id="{8D606F0E-3EC4-B24A-BAB4-D21AC940437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5" name="Rett linje 474">
          <a:extLst>
            <a:ext uri="{FF2B5EF4-FFF2-40B4-BE49-F238E27FC236}">
              <a16:creationId xmlns:a16="http://schemas.microsoft.com/office/drawing/2014/main" id="{287C1C80-B140-B548-BBF3-F5C05977A2A8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6" name="Rett linje 475">
          <a:extLst>
            <a:ext uri="{FF2B5EF4-FFF2-40B4-BE49-F238E27FC236}">
              <a16:creationId xmlns:a16="http://schemas.microsoft.com/office/drawing/2014/main" id="{6638CA8A-0F68-154E-B670-6D5206F22B99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7" name="Rett linje 476">
          <a:extLst>
            <a:ext uri="{FF2B5EF4-FFF2-40B4-BE49-F238E27FC236}">
              <a16:creationId xmlns:a16="http://schemas.microsoft.com/office/drawing/2014/main" id="{20F4C4F6-B73D-3140-82DB-3A12EF366836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8" name="Rett linje 477">
          <a:extLst>
            <a:ext uri="{FF2B5EF4-FFF2-40B4-BE49-F238E27FC236}">
              <a16:creationId xmlns:a16="http://schemas.microsoft.com/office/drawing/2014/main" id="{C1CC436F-09C2-1540-8FCA-A17DA79C51A0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9" name="Rett linje 478">
          <a:extLst>
            <a:ext uri="{FF2B5EF4-FFF2-40B4-BE49-F238E27FC236}">
              <a16:creationId xmlns:a16="http://schemas.microsoft.com/office/drawing/2014/main" id="{FD9C1D3F-803F-BB42-9082-39EA819F8931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80" name="Rett linje 479">
          <a:extLst>
            <a:ext uri="{FF2B5EF4-FFF2-40B4-BE49-F238E27FC236}">
              <a16:creationId xmlns:a16="http://schemas.microsoft.com/office/drawing/2014/main" id="{41FEDBCB-50CA-C141-BB9A-9579287B32A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81" name="Rett linje 480">
          <a:extLst>
            <a:ext uri="{FF2B5EF4-FFF2-40B4-BE49-F238E27FC236}">
              <a16:creationId xmlns:a16="http://schemas.microsoft.com/office/drawing/2014/main" id="{71C3CD62-458A-2E42-9A5C-2D84EBE3C01F}"/>
            </a:ext>
          </a:extLst>
        </xdr:cNvPr>
        <xdr:cNvCxnSpPr/>
      </xdr:nvCxnSpPr>
      <xdr:spPr>
        <a:xfrm>
          <a:off x="103505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2" name="Rett linje 481">
          <a:extLst>
            <a:ext uri="{FF2B5EF4-FFF2-40B4-BE49-F238E27FC236}">
              <a16:creationId xmlns:a16="http://schemas.microsoft.com/office/drawing/2014/main" id="{E6014FB1-6619-2F4A-994C-80C1AE74D3E3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3" name="Rett linje 482">
          <a:extLst>
            <a:ext uri="{FF2B5EF4-FFF2-40B4-BE49-F238E27FC236}">
              <a16:creationId xmlns:a16="http://schemas.microsoft.com/office/drawing/2014/main" id="{3596B894-534C-7841-92EE-F2C094E4463E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4" name="Rett linje 483">
          <a:extLst>
            <a:ext uri="{FF2B5EF4-FFF2-40B4-BE49-F238E27FC236}">
              <a16:creationId xmlns:a16="http://schemas.microsoft.com/office/drawing/2014/main" id="{8390CCDC-04B9-C649-BA5E-615C48ED38C6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5" name="Rett linje 484">
          <a:extLst>
            <a:ext uri="{FF2B5EF4-FFF2-40B4-BE49-F238E27FC236}">
              <a16:creationId xmlns:a16="http://schemas.microsoft.com/office/drawing/2014/main" id="{EA06B59E-9E89-8B4E-B4BB-C3684F069062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6" name="Rett linje 485">
          <a:extLst>
            <a:ext uri="{FF2B5EF4-FFF2-40B4-BE49-F238E27FC236}">
              <a16:creationId xmlns:a16="http://schemas.microsoft.com/office/drawing/2014/main" id="{33DE4F93-2089-2742-9F94-99C3132059A5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7" name="Rett linje 486">
          <a:extLst>
            <a:ext uri="{FF2B5EF4-FFF2-40B4-BE49-F238E27FC236}">
              <a16:creationId xmlns:a16="http://schemas.microsoft.com/office/drawing/2014/main" id="{5E2102D6-A3D0-D44E-B9A2-D81199EEE5FA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8" name="Rett linje 487">
          <a:extLst>
            <a:ext uri="{FF2B5EF4-FFF2-40B4-BE49-F238E27FC236}">
              <a16:creationId xmlns:a16="http://schemas.microsoft.com/office/drawing/2014/main" id="{04CB0349-B192-5449-BCE2-80C67924A849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9" name="Rett linje 488">
          <a:extLst>
            <a:ext uri="{FF2B5EF4-FFF2-40B4-BE49-F238E27FC236}">
              <a16:creationId xmlns:a16="http://schemas.microsoft.com/office/drawing/2014/main" id="{6079F173-1169-AA42-B8C7-52326BB53A75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90" name="Rett linje 489">
          <a:extLst>
            <a:ext uri="{FF2B5EF4-FFF2-40B4-BE49-F238E27FC236}">
              <a16:creationId xmlns:a16="http://schemas.microsoft.com/office/drawing/2014/main" id="{25BC61EF-7B50-514B-92BD-3E464ED128FC}"/>
            </a:ext>
          </a:extLst>
        </xdr:cNvPr>
        <xdr:cNvCxnSpPr/>
      </xdr:nvCxnSpPr>
      <xdr:spPr>
        <a:xfrm>
          <a:off x="11023600" y="85462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91" name="Rett linje 490">
          <a:extLst>
            <a:ext uri="{FF2B5EF4-FFF2-40B4-BE49-F238E27FC236}">
              <a16:creationId xmlns:a16="http://schemas.microsoft.com/office/drawing/2014/main" id="{791169B7-C4BE-7447-8BF6-E4961C1B921B}"/>
            </a:ext>
          </a:extLst>
        </xdr:cNvPr>
        <xdr:cNvCxnSpPr/>
      </xdr:nvCxnSpPr>
      <xdr:spPr>
        <a:xfrm>
          <a:off x="5717141" y="58506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2" name="Rett linje 491">
          <a:extLst>
            <a:ext uri="{FF2B5EF4-FFF2-40B4-BE49-F238E27FC236}">
              <a16:creationId xmlns:a16="http://schemas.microsoft.com/office/drawing/2014/main" id="{5DEBD7ED-6DE6-4340-A3BB-6C11CDFF29A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3" name="Rett linje 492">
          <a:extLst>
            <a:ext uri="{FF2B5EF4-FFF2-40B4-BE49-F238E27FC236}">
              <a16:creationId xmlns:a16="http://schemas.microsoft.com/office/drawing/2014/main" id="{440A44E2-1CD9-1A42-A931-49D352A76495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4" name="Rett linje 493">
          <a:extLst>
            <a:ext uri="{FF2B5EF4-FFF2-40B4-BE49-F238E27FC236}">
              <a16:creationId xmlns:a16="http://schemas.microsoft.com/office/drawing/2014/main" id="{F96011CE-2FCF-E44A-B976-F64AF40737D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5" name="Rett linje 494">
          <a:extLst>
            <a:ext uri="{FF2B5EF4-FFF2-40B4-BE49-F238E27FC236}">
              <a16:creationId xmlns:a16="http://schemas.microsoft.com/office/drawing/2014/main" id="{2799E1E3-2783-0B42-B822-F481C841E9ED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6" name="Rett linje 495">
          <a:extLst>
            <a:ext uri="{FF2B5EF4-FFF2-40B4-BE49-F238E27FC236}">
              <a16:creationId xmlns:a16="http://schemas.microsoft.com/office/drawing/2014/main" id="{67E6B25E-59A1-C94F-9782-9C2F99C70323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7" name="Rett linje 496">
          <a:extLst>
            <a:ext uri="{FF2B5EF4-FFF2-40B4-BE49-F238E27FC236}">
              <a16:creationId xmlns:a16="http://schemas.microsoft.com/office/drawing/2014/main" id="{C743028E-9DB0-F249-8718-CB80A61B761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8" name="Rett linje 497">
          <a:extLst>
            <a:ext uri="{FF2B5EF4-FFF2-40B4-BE49-F238E27FC236}">
              <a16:creationId xmlns:a16="http://schemas.microsoft.com/office/drawing/2014/main" id="{CC0CDF36-9C54-E14C-AEB6-A0769889EC7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9" name="Rett linje 498">
          <a:extLst>
            <a:ext uri="{FF2B5EF4-FFF2-40B4-BE49-F238E27FC236}">
              <a16:creationId xmlns:a16="http://schemas.microsoft.com/office/drawing/2014/main" id="{37BB56BB-94AB-1A45-9482-E232D85AE79B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0" name="Rett linje 499">
          <a:extLst>
            <a:ext uri="{FF2B5EF4-FFF2-40B4-BE49-F238E27FC236}">
              <a16:creationId xmlns:a16="http://schemas.microsoft.com/office/drawing/2014/main" id="{2E86EA9F-6CA6-6A43-A89B-FE5E55912BF9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1" name="Rett linje 500">
          <a:extLst>
            <a:ext uri="{FF2B5EF4-FFF2-40B4-BE49-F238E27FC236}">
              <a16:creationId xmlns:a16="http://schemas.microsoft.com/office/drawing/2014/main" id="{0D8BFDFB-D05A-A84D-962C-75BFC83AD10B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2" name="Rett linje 501">
          <a:extLst>
            <a:ext uri="{FF2B5EF4-FFF2-40B4-BE49-F238E27FC236}">
              <a16:creationId xmlns:a16="http://schemas.microsoft.com/office/drawing/2014/main" id="{60B033D6-AF95-634F-99D4-4D81EF3699F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3" name="Rett linje 502">
          <a:extLst>
            <a:ext uri="{FF2B5EF4-FFF2-40B4-BE49-F238E27FC236}">
              <a16:creationId xmlns:a16="http://schemas.microsoft.com/office/drawing/2014/main" id="{48D4FE0A-7A1B-BA4F-9C83-65C92B0D6EEF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4" name="Rett linje 503">
          <a:extLst>
            <a:ext uri="{FF2B5EF4-FFF2-40B4-BE49-F238E27FC236}">
              <a16:creationId xmlns:a16="http://schemas.microsoft.com/office/drawing/2014/main" id="{A2D3C816-25B6-BB4F-8384-5905D7495962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5" name="Rett linje 504">
          <a:extLst>
            <a:ext uri="{FF2B5EF4-FFF2-40B4-BE49-F238E27FC236}">
              <a16:creationId xmlns:a16="http://schemas.microsoft.com/office/drawing/2014/main" id="{015A51C9-8F68-464D-8C41-7D93F41BCB04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6" name="Rett linje 505">
          <a:extLst>
            <a:ext uri="{FF2B5EF4-FFF2-40B4-BE49-F238E27FC236}">
              <a16:creationId xmlns:a16="http://schemas.microsoft.com/office/drawing/2014/main" id="{9DE4A0BF-A931-3E44-B68A-99BF625EC5A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7" name="Rett linje 506">
          <a:extLst>
            <a:ext uri="{FF2B5EF4-FFF2-40B4-BE49-F238E27FC236}">
              <a16:creationId xmlns:a16="http://schemas.microsoft.com/office/drawing/2014/main" id="{1B3C0387-3DE1-814A-8747-168F0625B1D1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8" name="Rett linje 507">
          <a:extLst>
            <a:ext uri="{FF2B5EF4-FFF2-40B4-BE49-F238E27FC236}">
              <a16:creationId xmlns:a16="http://schemas.microsoft.com/office/drawing/2014/main" id="{A75DF6E5-195F-264E-B1EA-9A2BDA41D00F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9" name="Rett linje 508">
          <a:extLst>
            <a:ext uri="{FF2B5EF4-FFF2-40B4-BE49-F238E27FC236}">
              <a16:creationId xmlns:a16="http://schemas.microsoft.com/office/drawing/2014/main" id="{4D6BA66F-F234-D64A-B005-5A57B11A2CA8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0" name="Rett linje 509">
          <a:extLst>
            <a:ext uri="{FF2B5EF4-FFF2-40B4-BE49-F238E27FC236}">
              <a16:creationId xmlns:a16="http://schemas.microsoft.com/office/drawing/2014/main" id="{A9F5CCBD-C529-5B44-8DE2-7FA3E0AEF01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1" name="Rett linje 510">
          <a:extLst>
            <a:ext uri="{FF2B5EF4-FFF2-40B4-BE49-F238E27FC236}">
              <a16:creationId xmlns:a16="http://schemas.microsoft.com/office/drawing/2014/main" id="{28F38E84-8D77-124A-9B4F-D7838576E21C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2" name="Rett linje 511">
          <a:extLst>
            <a:ext uri="{FF2B5EF4-FFF2-40B4-BE49-F238E27FC236}">
              <a16:creationId xmlns:a16="http://schemas.microsoft.com/office/drawing/2014/main" id="{B6BBD19F-A91B-A54E-8C7B-C19E819898CB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3" name="Rett linje 512">
          <a:extLst>
            <a:ext uri="{FF2B5EF4-FFF2-40B4-BE49-F238E27FC236}">
              <a16:creationId xmlns:a16="http://schemas.microsoft.com/office/drawing/2014/main" id="{349421C1-9AD5-7E44-9C3C-43A01DBC24A8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4" name="Rett linje 513">
          <a:extLst>
            <a:ext uri="{FF2B5EF4-FFF2-40B4-BE49-F238E27FC236}">
              <a16:creationId xmlns:a16="http://schemas.microsoft.com/office/drawing/2014/main" id="{97A4679E-E27F-B340-98A9-7463FA9804C8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5" name="Rett linje 514">
          <a:extLst>
            <a:ext uri="{FF2B5EF4-FFF2-40B4-BE49-F238E27FC236}">
              <a16:creationId xmlns:a16="http://schemas.microsoft.com/office/drawing/2014/main" id="{FD2F662A-E78F-D04B-9328-00D421F021E9}"/>
            </a:ext>
          </a:extLst>
        </xdr:cNvPr>
        <xdr:cNvCxnSpPr/>
      </xdr:nvCxnSpPr>
      <xdr:spPr>
        <a:xfrm>
          <a:off x="9004300" y="72921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93" name="Rett linje 592">
          <a:extLst>
            <a:ext uri="{FF2B5EF4-FFF2-40B4-BE49-F238E27FC236}">
              <a16:creationId xmlns:a16="http://schemas.microsoft.com/office/drawing/2014/main" id="{76CCE085-E950-284C-83C5-701FB3BC259B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94" name="Rett linje 593">
          <a:extLst>
            <a:ext uri="{FF2B5EF4-FFF2-40B4-BE49-F238E27FC236}">
              <a16:creationId xmlns:a16="http://schemas.microsoft.com/office/drawing/2014/main" id="{F1C7C85A-2F8F-434C-A592-1141F7353DB7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95" name="Rett linje 594">
          <a:extLst>
            <a:ext uri="{FF2B5EF4-FFF2-40B4-BE49-F238E27FC236}">
              <a16:creationId xmlns:a16="http://schemas.microsoft.com/office/drawing/2014/main" id="{3F829200-5EF9-B04A-B9C6-0C0ACC202DBE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96" name="Rett linje 595">
          <a:extLst>
            <a:ext uri="{FF2B5EF4-FFF2-40B4-BE49-F238E27FC236}">
              <a16:creationId xmlns:a16="http://schemas.microsoft.com/office/drawing/2014/main" id="{60044D35-9B0F-B846-868A-16DBEE7CFB46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97" name="Rett linje 596">
          <a:extLst>
            <a:ext uri="{FF2B5EF4-FFF2-40B4-BE49-F238E27FC236}">
              <a16:creationId xmlns:a16="http://schemas.microsoft.com/office/drawing/2014/main" id="{CBDA4F87-912C-6449-A8D2-84710321E460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98" name="Rett linje 597">
          <a:extLst>
            <a:ext uri="{FF2B5EF4-FFF2-40B4-BE49-F238E27FC236}">
              <a16:creationId xmlns:a16="http://schemas.microsoft.com/office/drawing/2014/main" id="{98857700-A88F-A548-8721-1CAAFCC148D3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99" name="Rett linje 598">
          <a:extLst>
            <a:ext uri="{FF2B5EF4-FFF2-40B4-BE49-F238E27FC236}">
              <a16:creationId xmlns:a16="http://schemas.microsoft.com/office/drawing/2014/main" id="{E8779E0F-186D-894C-A28E-80E20BF7FCA1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600" name="Rett linje 599">
          <a:extLst>
            <a:ext uri="{FF2B5EF4-FFF2-40B4-BE49-F238E27FC236}">
              <a16:creationId xmlns:a16="http://schemas.microsoft.com/office/drawing/2014/main" id="{7F0FA608-8D1F-6242-A9A2-898388ACA6F9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601" name="Rett linje 600">
          <a:extLst>
            <a:ext uri="{FF2B5EF4-FFF2-40B4-BE49-F238E27FC236}">
              <a16:creationId xmlns:a16="http://schemas.microsoft.com/office/drawing/2014/main" id="{89844E37-EF61-174F-916A-F1D37FC40BBE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602" name="Rett linje 601">
          <a:extLst>
            <a:ext uri="{FF2B5EF4-FFF2-40B4-BE49-F238E27FC236}">
              <a16:creationId xmlns:a16="http://schemas.microsoft.com/office/drawing/2014/main" id="{82A58E62-B1FA-554C-891C-E7B06CF31A8C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3" name="Rett linje 602">
          <a:extLst>
            <a:ext uri="{FF2B5EF4-FFF2-40B4-BE49-F238E27FC236}">
              <a16:creationId xmlns:a16="http://schemas.microsoft.com/office/drawing/2014/main" id="{412823EC-A3E4-114D-889F-5E9A7654FB31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4" name="Rett linje 603">
          <a:extLst>
            <a:ext uri="{FF2B5EF4-FFF2-40B4-BE49-F238E27FC236}">
              <a16:creationId xmlns:a16="http://schemas.microsoft.com/office/drawing/2014/main" id="{1AF00D03-03C2-AC4B-B2AA-F46160D7A278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5" name="Rett linje 604">
          <a:extLst>
            <a:ext uri="{FF2B5EF4-FFF2-40B4-BE49-F238E27FC236}">
              <a16:creationId xmlns:a16="http://schemas.microsoft.com/office/drawing/2014/main" id="{1A0DDBF3-A9C7-E244-A267-9A5C294527A8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6" name="Rett linje 605">
          <a:extLst>
            <a:ext uri="{FF2B5EF4-FFF2-40B4-BE49-F238E27FC236}">
              <a16:creationId xmlns:a16="http://schemas.microsoft.com/office/drawing/2014/main" id="{7843A3A1-2AFC-C44D-A219-68881A69DF46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7" name="Rett linje 606">
          <a:extLst>
            <a:ext uri="{FF2B5EF4-FFF2-40B4-BE49-F238E27FC236}">
              <a16:creationId xmlns:a16="http://schemas.microsoft.com/office/drawing/2014/main" id="{82CD94B8-062E-2249-95DD-44C41140276A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8" name="Rett linje 607">
          <a:extLst>
            <a:ext uri="{FF2B5EF4-FFF2-40B4-BE49-F238E27FC236}">
              <a16:creationId xmlns:a16="http://schemas.microsoft.com/office/drawing/2014/main" id="{930F55CF-AE28-354E-8B17-60C249ABD131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9" name="Rett linje 608">
          <a:extLst>
            <a:ext uri="{FF2B5EF4-FFF2-40B4-BE49-F238E27FC236}">
              <a16:creationId xmlns:a16="http://schemas.microsoft.com/office/drawing/2014/main" id="{F66FC10A-5F4C-7440-949B-B2CD4C4536B5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10" name="Rett linje 609">
          <a:extLst>
            <a:ext uri="{FF2B5EF4-FFF2-40B4-BE49-F238E27FC236}">
              <a16:creationId xmlns:a16="http://schemas.microsoft.com/office/drawing/2014/main" id="{D2747033-D573-5C4F-B91C-B4DC019351F2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11" name="Rett linje 610">
          <a:extLst>
            <a:ext uri="{FF2B5EF4-FFF2-40B4-BE49-F238E27FC236}">
              <a16:creationId xmlns:a16="http://schemas.microsoft.com/office/drawing/2014/main" id="{755F9448-7637-D941-BCDF-FE6D9725076D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12" name="Rett linje 611">
          <a:extLst>
            <a:ext uri="{FF2B5EF4-FFF2-40B4-BE49-F238E27FC236}">
              <a16:creationId xmlns:a16="http://schemas.microsoft.com/office/drawing/2014/main" id="{499C14DB-99B5-5845-9025-A37460C62CCB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13" name="Rett linje 612">
          <a:extLst>
            <a:ext uri="{FF2B5EF4-FFF2-40B4-BE49-F238E27FC236}">
              <a16:creationId xmlns:a16="http://schemas.microsoft.com/office/drawing/2014/main" id="{265D491B-521A-9347-81B6-7C12A39DEA1D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14" name="Rett linje 613">
          <a:extLst>
            <a:ext uri="{FF2B5EF4-FFF2-40B4-BE49-F238E27FC236}">
              <a16:creationId xmlns:a16="http://schemas.microsoft.com/office/drawing/2014/main" id="{7E26EEB4-9026-2F42-90B7-5DE579D573A2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15" name="Rett linje 614">
          <a:extLst>
            <a:ext uri="{FF2B5EF4-FFF2-40B4-BE49-F238E27FC236}">
              <a16:creationId xmlns:a16="http://schemas.microsoft.com/office/drawing/2014/main" id="{A088EAF4-654A-5C49-9A9A-BB64BCFDDB33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16" name="Rett linje 615">
          <a:extLst>
            <a:ext uri="{FF2B5EF4-FFF2-40B4-BE49-F238E27FC236}">
              <a16:creationId xmlns:a16="http://schemas.microsoft.com/office/drawing/2014/main" id="{9C435304-810C-F749-917A-D458AAE4BC8F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17" name="Rett linje 616">
          <a:extLst>
            <a:ext uri="{FF2B5EF4-FFF2-40B4-BE49-F238E27FC236}">
              <a16:creationId xmlns:a16="http://schemas.microsoft.com/office/drawing/2014/main" id="{FF4BEA10-7806-D04E-BFFC-EBB751708489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18" name="Rett linje 617">
          <a:extLst>
            <a:ext uri="{FF2B5EF4-FFF2-40B4-BE49-F238E27FC236}">
              <a16:creationId xmlns:a16="http://schemas.microsoft.com/office/drawing/2014/main" id="{39316D4A-F172-3843-87AA-B9519F39D133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19" name="Rett linje 618">
          <a:extLst>
            <a:ext uri="{FF2B5EF4-FFF2-40B4-BE49-F238E27FC236}">
              <a16:creationId xmlns:a16="http://schemas.microsoft.com/office/drawing/2014/main" id="{4BC2FCB9-1E59-A54D-A32A-5C8D4BCD90CB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20" name="Rett linje 619">
          <a:extLst>
            <a:ext uri="{FF2B5EF4-FFF2-40B4-BE49-F238E27FC236}">
              <a16:creationId xmlns:a16="http://schemas.microsoft.com/office/drawing/2014/main" id="{0DAE5067-D23F-544B-BFEB-75FD5D8B6743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21" name="Rett linje 620">
          <a:extLst>
            <a:ext uri="{FF2B5EF4-FFF2-40B4-BE49-F238E27FC236}">
              <a16:creationId xmlns:a16="http://schemas.microsoft.com/office/drawing/2014/main" id="{BB1D9767-3FEE-5142-A08B-68A18FF71B86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22" name="Rett linje 621">
          <a:extLst>
            <a:ext uri="{FF2B5EF4-FFF2-40B4-BE49-F238E27FC236}">
              <a16:creationId xmlns:a16="http://schemas.microsoft.com/office/drawing/2014/main" id="{36D15677-5FCB-4646-9CB8-C9C1E042BA42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3" name="Rett linje 622">
          <a:extLst>
            <a:ext uri="{FF2B5EF4-FFF2-40B4-BE49-F238E27FC236}">
              <a16:creationId xmlns:a16="http://schemas.microsoft.com/office/drawing/2014/main" id="{B25A7193-0BEC-D242-8BED-BCCFF53916B4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4" name="Rett linje 623">
          <a:extLst>
            <a:ext uri="{FF2B5EF4-FFF2-40B4-BE49-F238E27FC236}">
              <a16:creationId xmlns:a16="http://schemas.microsoft.com/office/drawing/2014/main" id="{2367F0ED-050D-F847-AF3F-1996DBBFADBD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5" name="Rett linje 624">
          <a:extLst>
            <a:ext uri="{FF2B5EF4-FFF2-40B4-BE49-F238E27FC236}">
              <a16:creationId xmlns:a16="http://schemas.microsoft.com/office/drawing/2014/main" id="{EFE4D26F-A12E-FD40-A447-4C4846798171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6" name="Rett linje 625">
          <a:extLst>
            <a:ext uri="{FF2B5EF4-FFF2-40B4-BE49-F238E27FC236}">
              <a16:creationId xmlns:a16="http://schemas.microsoft.com/office/drawing/2014/main" id="{3431A6C0-C936-BB4F-8D67-FFE070941737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7" name="Rett linje 626">
          <a:extLst>
            <a:ext uri="{FF2B5EF4-FFF2-40B4-BE49-F238E27FC236}">
              <a16:creationId xmlns:a16="http://schemas.microsoft.com/office/drawing/2014/main" id="{385C0A36-7098-1245-BAD5-9AD40B14867F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8" name="Rett linje 627">
          <a:extLst>
            <a:ext uri="{FF2B5EF4-FFF2-40B4-BE49-F238E27FC236}">
              <a16:creationId xmlns:a16="http://schemas.microsoft.com/office/drawing/2014/main" id="{C79351E3-829B-4C42-9B12-17095D800E34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9" name="Rett linje 628">
          <a:extLst>
            <a:ext uri="{FF2B5EF4-FFF2-40B4-BE49-F238E27FC236}">
              <a16:creationId xmlns:a16="http://schemas.microsoft.com/office/drawing/2014/main" id="{B29BD33D-A00A-F24E-BD2F-AE072BBE3763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30" name="Rett linje 629">
          <a:extLst>
            <a:ext uri="{FF2B5EF4-FFF2-40B4-BE49-F238E27FC236}">
              <a16:creationId xmlns:a16="http://schemas.microsoft.com/office/drawing/2014/main" id="{C62B7CD1-92C0-C34B-873D-B1B5F3AFC48A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31" name="Rett linje 630">
          <a:extLst>
            <a:ext uri="{FF2B5EF4-FFF2-40B4-BE49-F238E27FC236}">
              <a16:creationId xmlns:a16="http://schemas.microsoft.com/office/drawing/2014/main" id="{85189C7C-899C-8B47-BAF3-047157DE555E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32" name="Rett linje 631">
          <a:extLst>
            <a:ext uri="{FF2B5EF4-FFF2-40B4-BE49-F238E27FC236}">
              <a16:creationId xmlns:a16="http://schemas.microsoft.com/office/drawing/2014/main" id="{452BAC73-A1FE-3F45-9973-D64D40A79D6A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33" name="Rett linje 632">
          <a:extLst>
            <a:ext uri="{FF2B5EF4-FFF2-40B4-BE49-F238E27FC236}">
              <a16:creationId xmlns:a16="http://schemas.microsoft.com/office/drawing/2014/main" id="{348EC121-F5C7-8C4E-A7B6-162AFA34C511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34" name="Rett linje 633">
          <a:extLst>
            <a:ext uri="{FF2B5EF4-FFF2-40B4-BE49-F238E27FC236}">
              <a16:creationId xmlns:a16="http://schemas.microsoft.com/office/drawing/2014/main" id="{0BBD7690-24C1-8B42-BC94-9299C3787B73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35" name="Rett linje 634">
          <a:extLst>
            <a:ext uri="{FF2B5EF4-FFF2-40B4-BE49-F238E27FC236}">
              <a16:creationId xmlns:a16="http://schemas.microsoft.com/office/drawing/2014/main" id="{960F76EE-9D64-2A43-BB5F-CFB44FFB30A8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36" name="Rett linje 635">
          <a:extLst>
            <a:ext uri="{FF2B5EF4-FFF2-40B4-BE49-F238E27FC236}">
              <a16:creationId xmlns:a16="http://schemas.microsoft.com/office/drawing/2014/main" id="{C9346B28-A5EF-1148-A5BD-114E4051D542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37" name="Rett linje 636">
          <a:extLst>
            <a:ext uri="{FF2B5EF4-FFF2-40B4-BE49-F238E27FC236}">
              <a16:creationId xmlns:a16="http://schemas.microsoft.com/office/drawing/2014/main" id="{67AB2C39-B340-2C4B-8F23-D077B7C6D8B7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38" name="Rett linje 637">
          <a:extLst>
            <a:ext uri="{FF2B5EF4-FFF2-40B4-BE49-F238E27FC236}">
              <a16:creationId xmlns:a16="http://schemas.microsoft.com/office/drawing/2014/main" id="{287C669F-0D26-C34F-9FA9-5D5BC2803C4E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39" name="Rett linje 638">
          <a:extLst>
            <a:ext uri="{FF2B5EF4-FFF2-40B4-BE49-F238E27FC236}">
              <a16:creationId xmlns:a16="http://schemas.microsoft.com/office/drawing/2014/main" id="{617CCF47-2AA5-D841-A575-33D42D6564C5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40" name="Rett linje 639">
          <a:extLst>
            <a:ext uri="{FF2B5EF4-FFF2-40B4-BE49-F238E27FC236}">
              <a16:creationId xmlns:a16="http://schemas.microsoft.com/office/drawing/2014/main" id="{B02EA96E-8B2C-C44C-9D11-2801003EE71F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41" name="Rett linje 640">
          <a:extLst>
            <a:ext uri="{FF2B5EF4-FFF2-40B4-BE49-F238E27FC236}">
              <a16:creationId xmlns:a16="http://schemas.microsoft.com/office/drawing/2014/main" id="{F6FEC45A-A67F-E244-BF82-8E16A7D82D76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42" name="Rett linje 641">
          <a:extLst>
            <a:ext uri="{FF2B5EF4-FFF2-40B4-BE49-F238E27FC236}">
              <a16:creationId xmlns:a16="http://schemas.microsoft.com/office/drawing/2014/main" id="{9A341E82-E097-B944-BD11-17D4E6823660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43" name="Rett linje 642">
          <a:extLst>
            <a:ext uri="{FF2B5EF4-FFF2-40B4-BE49-F238E27FC236}">
              <a16:creationId xmlns:a16="http://schemas.microsoft.com/office/drawing/2014/main" id="{23B184DC-5C9F-DA46-9276-B648BB54A463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44" name="Rett linje 643">
          <a:extLst>
            <a:ext uri="{FF2B5EF4-FFF2-40B4-BE49-F238E27FC236}">
              <a16:creationId xmlns:a16="http://schemas.microsoft.com/office/drawing/2014/main" id="{8E3BC41C-DDF3-8F42-99D5-DD319CD4B121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45" name="Rett linje 644">
          <a:extLst>
            <a:ext uri="{FF2B5EF4-FFF2-40B4-BE49-F238E27FC236}">
              <a16:creationId xmlns:a16="http://schemas.microsoft.com/office/drawing/2014/main" id="{AF61EEE9-4FD2-6B43-8CF8-96683981CC3D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46" name="Rett linje 645">
          <a:extLst>
            <a:ext uri="{FF2B5EF4-FFF2-40B4-BE49-F238E27FC236}">
              <a16:creationId xmlns:a16="http://schemas.microsoft.com/office/drawing/2014/main" id="{5F42C4A6-C157-8642-BB33-8EBC02AC9183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47" name="Rett linje 646">
          <a:extLst>
            <a:ext uri="{FF2B5EF4-FFF2-40B4-BE49-F238E27FC236}">
              <a16:creationId xmlns:a16="http://schemas.microsoft.com/office/drawing/2014/main" id="{C2CAD6DD-8FC1-A44F-9873-687928A80EBE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48" name="Rett linje 647">
          <a:extLst>
            <a:ext uri="{FF2B5EF4-FFF2-40B4-BE49-F238E27FC236}">
              <a16:creationId xmlns:a16="http://schemas.microsoft.com/office/drawing/2014/main" id="{2DE9E06D-AC16-9B44-B1D7-CA31960D81C5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49" name="Rett linje 648">
          <a:extLst>
            <a:ext uri="{FF2B5EF4-FFF2-40B4-BE49-F238E27FC236}">
              <a16:creationId xmlns:a16="http://schemas.microsoft.com/office/drawing/2014/main" id="{90AFF10E-3D1A-8C48-9868-36E760C94C95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50" name="Rett linje 649">
          <a:extLst>
            <a:ext uri="{FF2B5EF4-FFF2-40B4-BE49-F238E27FC236}">
              <a16:creationId xmlns:a16="http://schemas.microsoft.com/office/drawing/2014/main" id="{1C8A3B45-9CC7-F840-BF42-0F1B5B86ED01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51" name="Rett linje 650">
          <a:extLst>
            <a:ext uri="{FF2B5EF4-FFF2-40B4-BE49-F238E27FC236}">
              <a16:creationId xmlns:a16="http://schemas.microsoft.com/office/drawing/2014/main" id="{D4D37468-4C17-3745-872E-A8F9CE5FDDCA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52" name="Rett linje 651">
          <a:extLst>
            <a:ext uri="{FF2B5EF4-FFF2-40B4-BE49-F238E27FC236}">
              <a16:creationId xmlns:a16="http://schemas.microsoft.com/office/drawing/2014/main" id="{22CFC9BE-E4D7-9241-A7C6-E977DF97CBAF}"/>
            </a:ext>
          </a:extLst>
        </xdr:cNvPr>
        <xdr:cNvCxnSpPr/>
      </xdr:nvCxnSpPr>
      <xdr:spPr>
        <a:xfrm>
          <a:off x="6604000" y="7490855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09" name="Rett linje 708">
          <a:extLst>
            <a:ext uri="{FF2B5EF4-FFF2-40B4-BE49-F238E27FC236}">
              <a16:creationId xmlns:a16="http://schemas.microsoft.com/office/drawing/2014/main" id="{372C689E-5411-DB49-A446-E9C1CB861B2A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10" name="Rett linje 709">
          <a:extLst>
            <a:ext uri="{FF2B5EF4-FFF2-40B4-BE49-F238E27FC236}">
              <a16:creationId xmlns:a16="http://schemas.microsoft.com/office/drawing/2014/main" id="{8379F657-1502-A44D-B8F6-78802FDC310E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11" name="Rett linje 710">
          <a:extLst>
            <a:ext uri="{FF2B5EF4-FFF2-40B4-BE49-F238E27FC236}">
              <a16:creationId xmlns:a16="http://schemas.microsoft.com/office/drawing/2014/main" id="{120888D7-DA61-2447-A3A9-F1FE74F2ABC2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12" name="Rett linje 711">
          <a:extLst>
            <a:ext uri="{FF2B5EF4-FFF2-40B4-BE49-F238E27FC236}">
              <a16:creationId xmlns:a16="http://schemas.microsoft.com/office/drawing/2014/main" id="{E0CFFC5B-89F7-3B4E-9AB9-B205B62A26E3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13" name="Rett linje 712">
          <a:extLst>
            <a:ext uri="{FF2B5EF4-FFF2-40B4-BE49-F238E27FC236}">
              <a16:creationId xmlns:a16="http://schemas.microsoft.com/office/drawing/2014/main" id="{0F56A30F-0413-F04A-B40F-594ACB10831F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14" name="Rett linje 713">
          <a:extLst>
            <a:ext uri="{FF2B5EF4-FFF2-40B4-BE49-F238E27FC236}">
              <a16:creationId xmlns:a16="http://schemas.microsoft.com/office/drawing/2014/main" id="{57BE1E58-2E10-9245-8CC6-1EE109FC4C86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15" name="Rett linje 714">
          <a:extLst>
            <a:ext uri="{FF2B5EF4-FFF2-40B4-BE49-F238E27FC236}">
              <a16:creationId xmlns:a16="http://schemas.microsoft.com/office/drawing/2014/main" id="{3D848EB8-A0AE-CC41-BD0E-F25CF8148765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16" name="Rett linje 715">
          <a:extLst>
            <a:ext uri="{FF2B5EF4-FFF2-40B4-BE49-F238E27FC236}">
              <a16:creationId xmlns:a16="http://schemas.microsoft.com/office/drawing/2014/main" id="{8058E60F-FA3F-9C43-92EF-2D99CF9FE573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17" name="Rett linje 716">
          <a:extLst>
            <a:ext uri="{FF2B5EF4-FFF2-40B4-BE49-F238E27FC236}">
              <a16:creationId xmlns:a16="http://schemas.microsoft.com/office/drawing/2014/main" id="{05D703AF-271F-604F-9EBC-F71BFB2F0CC4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18" name="Rett linje 717">
          <a:extLst>
            <a:ext uri="{FF2B5EF4-FFF2-40B4-BE49-F238E27FC236}">
              <a16:creationId xmlns:a16="http://schemas.microsoft.com/office/drawing/2014/main" id="{58D73848-7ED5-2748-A203-32DFFA2E1D9F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19" name="Rett linje 718">
          <a:extLst>
            <a:ext uri="{FF2B5EF4-FFF2-40B4-BE49-F238E27FC236}">
              <a16:creationId xmlns:a16="http://schemas.microsoft.com/office/drawing/2014/main" id="{B2A5EBEE-DED5-4140-B98A-0EDDADE13CD8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20" name="Rett linje 719">
          <a:extLst>
            <a:ext uri="{FF2B5EF4-FFF2-40B4-BE49-F238E27FC236}">
              <a16:creationId xmlns:a16="http://schemas.microsoft.com/office/drawing/2014/main" id="{133561A5-20F9-FF42-B4A5-AE7201A1B32D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21" name="Rett linje 720">
          <a:extLst>
            <a:ext uri="{FF2B5EF4-FFF2-40B4-BE49-F238E27FC236}">
              <a16:creationId xmlns:a16="http://schemas.microsoft.com/office/drawing/2014/main" id="{661FB429-DE42-734E-A11C-56A1AC826B9D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22" name="Rett linje 721">
          <a:extLst>
            <a:ext uri="{FF2B5EF4-FFF2-40B4-BE49-F238E27FC236}">
              <a16:creationId xmlns:a16="http://schemas.microsoft.com/office/drawing/2014/main" id="{B1DA8CF6-5230-B84B-B09B-A1CFF31D93BE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23" name="Rett linje 722">
          <a:extLst>
            <a:ext uri="{FF2B5EF4-FFF2-40B4-BE49-F238E27FC236}">
              <a16:creationId xmlns:a16="http://schemas.microsoft.com/office/drawing/2014/main" id="{79E54B08-8094-634A-81EC-77DBBFE1558F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24" name="Rett linje 723">
          <a:extLst>
            <a:ext uri="{FF2B5EF4-FFF2-40B4-BE49-F238E27FC236}">
              <a16:creationId xmlns:a16="http://schemas.microsoft.com/office/drawing/2014/main" id="{27CE0611-4FC4-394E-8C90-AFAAC0F1EBDF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25" name="Rett linje 724">
          <a:extLst>
            <a:ext uri="{FF2B5EF4-FFF2-40B4-BE49-F238E27FC236}">
              <a16:creationId xmlns:a16="http://schemas.microsoft.com/office/drawing/2014/main" id="{8C34C82B-8A1C-9D4F-BC02-27D92048E8AB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26" name="Rett linje 725">
          <a:extLst>
            <a:ext uri="{FF2B5EF4-FFF2-40B4-BE49-F238E27FC236}">
              <a16:creationId xmlns:a16="http://schemas.microsoft.com/office/drawing/2014/main" id="{171690FC-E42F-FC4E-B5F5-C6AD93ED88F5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27" name="Rett linje 726">
          <a:extLst>
            <a:ext uri="{FF2B5EF4-FFF2-40B4-BE49-F238E27FC236}">
              <a16:creationId xmlns:a16="http://schemas.microsoft.com/office/drawing/2014/main" id="{A7AFF9E7-499F-184A-86C3-DA2F2D6FDCF2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28" name="Rett linje 727">
          <a:extLst>
            <a:ext uri="{FF2B5EF4-FFF2-40B4-BE49-F238E27FC236}">
              <a16:creationId xmlns:a16="http://schemas.microsoft.com/office/drawing/2014/main" id="{18DF94F3-812F-114F-9180-7F1A3963C0F3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29" name="Rett linje 728">
          <a:extLst>
            <a:ext uri="{FF2B5EF4-FFF2-40B4-BE49-F238E27FC236}">
              <a16:creationId xmlns:a16="http://schemas.microsoft.com/office/drawing/2014/main" id="{472F58D5-9A26-6547-BA20-3B6341789A95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0" name="Rett linje 729">
          <a:extLst>
            <a:ext uri="{FF2B5EF4-FFF2-40B4-BE49-F238E27FC236}">
              <a16:creationId xmlns:a16="http://schemas.microsoft.com/office/drawing/2014/main" id="{39D1B41B-FE53-DE4D-8017-2DF6D520AD57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1" name="Rett linje 730">
          <a:extLst>
            <a:ext uri="{FF2B5EF4-FFF2-40B4-BE49-F238E27FC236}">
              <a16:creationId xmlns:a16="http://schemas.microsoft.com/office/drawing/2014/main" id="{CBB772D2-50CD-1746-8686-18D9C34FD11C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2" name="Rett linje 731">
          <a:extLst>
            <a:ext uri="{FF2B5EF4-FFF2-40B4-BE49-F238E27FC236}">
              <a16:creationId xmlns:a16="http://schemas.microsoft.com/office/drawing/2014/main" id="{175A4E17-E5F6-B240-9566-A5C1E8404D5A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3" name="Rett linje 732">
          <a:extLst>
            <a:ext uri="{FF2B5EF4-FFF2-40B4-BE49-F238E27FC236}">
              <a16:creationId xmlns:a16="http://schemas.microsoft.com/office/drawing/2014/main" id="{FE05C1A5-B3CD-4E4F-AA0F-151D94A8A05F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4" name="Rett linje 733">
          <a:extLst>
            <a:ext uri="{FF2B5EF4-FFF2-40B4-BE49-F238E27FC236}">
              <a16:creationId xmlns:a16="http://schemas.microsoft.com/office/drawing/2014/main" id="{64576926-FDD6-3340-BFA1-03210CC26F85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5" name="Rett linje 734">
          <a:extLst>
            <a:ext uri="{FF2B5EF4-FFF2-40B4-BE49-F238E27FC236}">
              <a16:creationId xmlns:a16="http://schemas.microsoft.com/office/drawing/2014/main" id="{A42B3163-E78A-4E4F-8DC1-46F686479AE2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6" name="Rett linje 735">
          <a:extLst>
            <a:ext uri="{FF2B5EF4-FFF2-40B4-BE49-F238E27FC236}">
              <a16:creationId xmlns:a16="http://schemas.microsoft.com/office/drawing/2014/main" id="{E86F7292-26D5-7C4C-9582-FC9E11E7F64E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7" name="Rett linje 736">
          <a:extLst>
            <a:ext uri="{FF2B5EF4-FFF2-40B4-BE49-F238E27FC236}">
              <a16:creationId xmlns:a16="http://schemas.microsoft.com/office/drawing/2014/main" id="{1003E0B7-DAA9-554B-81C8-39A3410E2403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8" name="Rett linje 737">
          <a:extLst>
            <a:ext uri="{FF2B5EF4-FFF2-40B4-BE49-F238E27FC236}">
              <a16:creationId xmlns:a16="http://schemas.microsoft.com/office/drawing/2014/main" id="{1CD010C4-8E9C-B84B-8EA0-6423DF1941EC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39" name="Rett linje 738">
          <a:extLst>
            <a:ext uri="{FF2B5EF4-FFF2-40B4-BE49-F238E27FC236}">
              <a16:creationId xmlns:a16="http://schemas.microsoft.com/office/drawing/2014/main" id="{97E6F389-EA19-B24C-8CD0-9479BD0CB316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0" name="Rett linje 739">
          <a:extLst>
            <a:ext uri="{FF2B5EF4-FFF2-40B4-BE49-F238E27FC236}">
              <a16:creationId xmlns:a16="http://schemas.microsoft.com/office/drawing/2014/main" id="{A8380108-C9DA-4C42-850B-F93CB1F66C3E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1" name="Rett linje 740">
          <a:extLst>
            <a:ext uri="{FF2B5EF4-FFF2-40B4-BE49-F238E27FC236}">
              <a16:creationId xmlns:a16="http://schemas.microsoft.com/office/drawing/2014/main" id="{0E04DBDE-EBB4-2248-82CB-229F9D62AE47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2" name="Rett linje 741">
          <a:extLst>
            <a:ext uri="{FF2B5EF4-FFF2-40B4-BE49-F238E27FC236}">
              <a16:creationId xmlns:a16="http://schemas.microsoft.com/office/drawing/2014/main" id="{6C2CB5C6-7913-8E4F-AC6D-33C022AA5D1A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3" name="Rett linje 742">
          <a:extLst>
            <a:ext uri="{FF2B5EF4-FFF2-40B4-BE49-F238E27FC236}">
              <a16:creationId xmlns:a16="http://schemas.microsoft.com/office/drawing/2014/main" id="{29B5DEBA-4973-8048-82E2-9E0F744DD3B0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4" name="Rett linje 743">
          <a:extLst>
            <a:ext uri="{FF2B5EF4-FFF2-40B4-BE49-F238E27FC236}">
              <a16:creationId xmlns:a16="http://schemas.microsoft.com/office/drawing/2014/main" id="{A509E3D4-54EC-F14A-998A-E70AAC63960E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5" name="Rett linje 744">
          <a:extLst>
            <a:ext uri="{FF2B5EF4-FFF2-40B4-BE49-F238E27FC236}">
              <a16:creationId xmlns:a16="http://schemas.microsoft.com/office/drawing/2014/main" id="{C4543C27-9346-B048-89D3-2F7B67748B29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6" name="Rett linje 745">
          <a:extLst>
            <a:ext uri="{FF2B5EF4-FFF2-40B4-BE49-F238E27FC236}">
              <a16:creationId xmlns:a16="http://schemas.microsoft.com/office/drawing/2014/main" id="{DF5EFCBB-4AFE-E941-98EB-968A3C2687D7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7" name="Rett linje 746">
          <a:extLst>
            <a:ext uri="{FF2B5EF4-FFF2-40B4-BE49-F238E27FC236}">
              <a16:creationId xmlns:a16="http://schemas.microsoft.com/office/drawing/2014/main" id="{AEDCD47B-3481-824B-8CE6-CC085CAB9F22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8" name="Rett linje 747">
          <a:extLst>
            <a:ext uri="{FF2B5EF4-FFF2-40B4-BE49-F238E27FC236}">
              <a16:creationId xmlns:a16="http://schemas.microsoft.com/office/drawing/2014/main" id="{8AE30D6E-38CC-EF49-90B3-9AB1D87CE726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9" name="Rett linje 748">
          <a:extLst>
            <a:ext uri="{FF2B5EF4-FFF2-40B4-BE49-F238E27FC236}">
              <a16:creationId xmlns:a16="http://schemas.microsoft.com/office/drawing/2014/main" id="{1C87682C-3D16-E14D-B00E-9C8CC71B803D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0" name="Rett linje 749">
          <a:extLst>
            <a:ext uri="{FF2B5EF4-FFF2-40B4-BE49-F238E27FC236}">
              <a16:creationId xmlns:a16="http://schemas.microsoft.com/office/drawing/2014/main" id="{68EC98D6-41DD-C840-83A5-3844E3798F98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1" name="Rett linje 750">
          <a:extLst>
            <a:ext uri="{FF2B5EF4-FFF2-40B4-BE49-F238E27FC236}">
              <a16:creationId xmlns:a16="http://schemas.microsoft.com/office/drawing/2014/main" id="{16765982-CFF4-E546-A449-627C9E5FF76A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2" name="Rett linje 751">
          <a:extLst>
            <a:ext uri="{FF2B5EF4-FFF2-40B4-BE49-F238E27FC236}">
              <a16:creationId xmlns:a16="http://schemas.microsoft.com/office/drawing/2014/main" id="{F40F0343-D638-074B-8A8E-38C9A6C6CAE2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3" name="Rett linje 752">
          <a:extLst>
            <a:ext uri="{FF2B5EF4-FFF2-40B4-BE49-F238E27FC236}">
              <a16:creationId xmlns:a16="http://schemas.microsoft.com/office/drawing/2014/main" id="{1010E7C2-9441-7448-B5D3-8AA2BDE85444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4" name="Rett linje 753">
          <a:extLst>
            <a:ext uri="{FF2B5EF4-FFF2-40B4-BE49-F238E27FC236}">
              <a16:creationId xmlns:a16="http://schemas.microsoft.com/office/drawing/2014/main" id="{C879F9EE-7D86-DC45-8D76-91E3530A7032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5" name="Rett linje 754">
          <a:extLst>
            <a:ext uri="{FF2B5EF4-FFF2-40B4-BE49-F238E27FC236}">
              <a16:creationId xmlns:a16="http://schemas.microsoft.com/office/drawing/2014/main" id="{370B4D5C-9E83-924E-80BF-368E07C6D317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6" name="Rett linje 755">
          <a:extLst>
            <a:ext uri="{FF2B5EF4-FFF2-40B4-BE49-F238E27FC236}">
              <a16:creationId xmlns:a16="http://schemas.microsoft.com/office/drawing/2014/main" id="{0C395C16-EB4A-5E49-8DBF-498524B3ABEA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7" name="Rett linje 756">
          <a:extLst>
            <a:ext uri="{FF2B5EF4-FFF2-40B4-BE49-F238E27FC236}">
              <a16:creationId xmlns:a16="http://schemas.microsoft.com/office/drawing/2014/main" id="{A9E8F61D-EC90-6941-BBA9-715EFC15BD8F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8" name="Rett linje 757">
          <a:extLst>
            <a:ext uri="{FF2B5EF4-FFF2-40B4-BE49-F238E27FC236}">
              <a16:creationId xmlns:a16="http://schemas.microsoft.com/office/drawing/2014/main" id="{F0E546CA-A547-0945-9656-455E106EBD44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59" name="Rett linje 758">
          <a:extLst>
            <a:ext uri="{FF2B5EF4-FFF2-40B4-BE49-F238E27FC236}">
              <a16:creationId xmlns:a16="http://schemas.microsoft.com/office/drawing/2014/main" id="{AF815CAF-C61E-5846-8636-7187453B329E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0" name="Rett linje 759">
          <a:extLst>
            <a:ext uri="{FF2B5EF4-FFF2-40B4-BE49-F238E27FC236}">
              <a16:creationId xmlns:a16="http://schemas.microsoft.com/office/drawing/2014/main" id="{0431E2C8-BE19-8E4C-9E4E-337D1A43510E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1" name="Rett linje 760">
          <a:extLst>
            <a:ext uri="{FF2B5EF4-FFF2-40B4-BE49-F238E27FC236}">
              <a16:creationId xmlns:a16="http://schemas.microsoft.com/office/drawing/2014/main" id="{96A5CDE7-00F7-CE49-B322-AD9A95345A59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2" name="Rett linje 761">
          <a:extLst>
            <a:ext uri="{FF2B5EF4-FFF2-40B4-BE49-F238E27FC236}">
              <a16:creationId xmlns:a16="http://schemas.microsoft.com/office/drawing/2014/main" id="{E73AE5FA-7653-4F45-AEB7-59759B919D1D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3" name="Rett linje 762">
          <a:extLst>
            <a:ext uri="{FF2B5EF4-FFF2-40B4-BE49-F238E27FC236}">
              <a16:creationId xmlns:a16="http://schemas.microsoft.com/office/drawing/2014/main" id="{ED7EEEED-FD58-D940-8E21-16623EE517BD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4" name="Rett linje 763">
          <a:extLst>
            <a:ext uri="{FF2B5EF4-FFF2-40B4-BE49-F238E27FC236}">
              <a16:creationId xmlns:a16="http://schemas.microsoft.com/office/drawing/2014/main" id="{9883AD3A-ACF4-7E42-8A54-14E39C34C11F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5" name="Rett linje 764">
          <a:extLst>
            <a:ext uri="{FF2B5EF4-FFF2-40B4-BE49-F238E27FC236}">
              <a16:creationId xmlns:a16="http://schemas.microsoft.com/office/drawing/2014/main" id="{68A40903-0B9D-4E4C-A953-590CF9B7F22C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6" name="Rett linje 765">
          <a:extLst>
            <a:ext uri="{FF2B5EF4-FFF2-40B4-BE49-F238E27FC236}">
              <a16:creationId xmlns:a16="http://schemas.microsoft.com/office/drawing/2014/main" id="{FDF87AED-650B-4843-9E4E-3DBC4CD4C35E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7" name="Rett linje 766">
          <a:extLst>
            <a:ext uri="{FF2B5EF4-FFF2-40B4-BE49-F238E27FC236}">
              <a16:creationId xmlns:a16="http://schemas.microsoft.com/office/drawing/2014/main" id="{A1369D77-E748-6445-BA6B-70B0AD355362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8" name="Rett linje 767">
          <a:extLst>
            <a:ext uri="{FF2B5EF4-FFF2-40B4-BE49-F238E27FC236}">
              <a16:creationId xmlns:a16="http://schemas.microsoft.com/office/drawing/2014/main" id="{564976A9-E2F0-294E-8782-20BA41E197E3}"/>
            </a:ext>
          </a:extLst>
        </xdr:cNvPr>
        <xdr:cNvCxnSpPr/>
      </xdr:nvCxnSpPr>
      <xdr:spPr>
        <a:xfrm>
          <a:off x="6604000" y="8726303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0.33284</cdr:x>
      <cdr:y>0.07182</cdr:y>
    </cdr:from>
    <cdr:to>
      <cdr:x>0.59531</cdr:x>
      <cdr:y>0.14112</cdr:y>
    </cdr:to>
    <cdr:sp macro="" textlink="">
      <cdr:nvSpPr>
        <cdr:cNvPr id="39" name="TekstSylinder 38">
          <a:extLst xmlns:a="http://schemas.openxmlformats.org/drawingml/2006/main">
            <a:ext uri="{FF2B5EF4-FFF2-40B4-BE49-F238E27FC236}">
              <a16:creationId xmlns:a16="http://schemas.microsoft.com/office/drawing/2014/main" id="{FC4CEE40-D9A2-6569-FCD2-74686DB1CD9C}"/>
            </a:ext>
          </a:extLst>
        </cdr:cNvPr>
        <cdr:cNvSpPr txBox="1"/>
      </cdr:nvSpPr>
      <cdr:spPr>
        <a:xfrm xmlns:a="http://schemas.openxmlformats.org/drawingml/2006/main">
          <a:off x="2402417" y="361951"/>
          <a:ext cx="1894416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0.56532</cdr:x>
      <cdr:y>0.22224</cdr:y>
    </cdr:from>
    <cdr:to>
      <cdr:x>0.74847</cdr:x>
      <cdr:y>0.3278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128D91D8-71D1-FFDD-77AB-D87064895588}"/>
            </a:ext>
          </a:extLst>
        </cdr:cNvPr>
        <cdr:cNvSpPr txBox="1"/>
      </cdr:nvSpPr>
      <cdr:spPr>
        <a:xfrm xmlns:a="http://schemas.openxmlformats.org/drawingml/2006/main">
          <a:off x="5679687" y="1239407"/>
          <a:ext cx="1840095" cy="588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Beste praksis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50 % bedre. 10 år foran</a:t>
          </a:r>
          <a:endParaRPr lang="nb-NO" sz="105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</cdr:txBody>
    </cdr:sp>
  </cdr:relSizeAnchor>
  <cdr:relSizeAnchor xmlns:cdr="http://schemas.openxmlformats.org/drawingml/2006/chartDrawing">
    <cdr:from>
      <cdr:x>0.5329</cdr:x>
      <cdr:y>0.23852</cdr:y>
    </cdr:from>
    <cdr:to>
      <cdr:x>0.55565</cdr:x>
      <cdr:y>0.27951</cdr:y>
    </cdr:to>
    <cdr:sp macro="" textlink="">
      <cdr:nvSpPr>
        <cdr:cNvPr id="4" name="Rektangel 25">
          <a:extLst xmlns:a="http://schemas.openxmlformats.org/drawingml/2006/main">
            <a:ext uri="{FF2B5EF4-FFF2-40B4-BE49-F238E27FC236}">
              <a16:creationId xmlns:a16="http://schemas.microsoft.com/office/drawing/2014/main" id="{25DA2919-C42E-1E45-961B-FEFD178DBF50}"/>
            </a:ext>
          </a:extLst>
        </cdr:cNvPr>
        <cdr:cNvSpPr/>
      </cdr:nvSpPr>
      <cdr:spPr>
        <a:xfrm xmlns:a="http://schemas.openxmlformats.org/drawingml/2006/main">
          <a:off x="5354001" y="1330159"/>
          <a:ext cx="228600" cy="228600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1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0.25964</cdr:x>
      <cdr:y>0.23671</cdr:y>
    </cdr:from>
    <cdr:to>
      <cdr:x>0.2824</cdr:x>
      <cdr:y>0.27771</cdr:y>
    </cdr:to>
    <cdr:sp macro="" textlink="">
      <cdr:nvSpPr>
        <cdr:cNvPr id="5" name="Rektangel 26">
          <a:extLst xmlns:a="http://schemas.openxmlformats.org/drawingml/2006/main">
            <a:ext uri="{FF2B5EF4-FFF2-40B4-BE49-F238E27FC236}">
              <a16:creationId xmlns:a16="http://schemas.microsoft.com/office/drawing/2014/main" id="{A8F244C0-192A-A1B8-FB99-CDF55BE69C0B}"/>
            </a:ext>
          </a:extLst>
        </cdr:cNvPr>
        <cdr:cNvSpPr>
          <a:spLocks xmlns:a="http://schemas.openxmlformats.org/drawingml/2006/main"/>
        </cdr:cNvSpPr>
      </cdr:nvSpPr>
      <cdr:spPr>
        <a:xfrm xmlns:a="http://schemas.openxmlformats.org/drawingml/2006/main">
          <a:off x="2449142" y="1276230"/>
          <a:ext cx="214696" cy="221053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2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0.33284</cdr:x>
      <cdr:y>0.07182</cdr:y>
    </cdr:from>
    <cdr:to>
      <cdr:x>0.59531</cdr:x>
      <cdr:y>0.14112</cdr:y>
    </cdr:to>
    <cdr:sp macro="" textlink="">
      <cdr:nvSpPr>
        <cdr:cNvPr id="6" name="TekstSylinder 38">
          <a:extLst xmlns:a="http://schemas.openxmlformats.org/drawingml/2006/main">
            <a:ext uri="{FF2B5EF4-FFF2-40B4-BE49-F238E27FC236}">
              <a16:creationId xmlns:a16="http://schemas.microsoft.com/office/drawing/2014/main" id="{FC4CEE40-D9A2-6569-FCD2-74686DB1CD9C}"/>
            </a:ext>
          </a:extLst>
        </cdr:cNvPr>
        <cdr:cNvSpPr txBox="1"/>
      </cdr:nvSpPr>
      <cdr:spPr>
        <a:xfrm xmlns:a="http://schemas.openxmlformats.org/drawingml/2006/main">
          <a:off x="2402417" y="361951"/>
          <a:ext cx="1894416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0.28062</cdr:x>
      <cdr:y>0.05466</cdr:y>
    </cdr:from>
    <cdr:to>
      <cdr:x>0.69851</cdr:x>
      <cdr:y>0.18088</cdr:y>
    </cdr:to>
    <cdr:sp macro="" textlink="">
      <cdr:nvSpPr>
        <cdr:cNvPr id="7" name="TekstSylinder 39">
          <a:extLst xmlns:a="http://schemas.openxmlformats.org/drawingml/2006/main">
            <a:ext uri="{FF2B5EF4-FFF2-40B4-BE49-F238E27FC236}">
              <a16:creationId xmlns:a16="http://schemas.microsoft.com/office/drawing/2014/main" id="{CA50B186-08C5-0356-F9EC-884B77CBF272}"/>
            </a:ext>
          </a:extLst>
        </cdr:cNvPr>
        <cdr:cNvSpPr txBox="1"/>
      </cdr:nvSpPr>
      <cdr:spPr>
        <a:xfrm xmlns:a="http://schemas.openxmlformats.org/drawingml/2006/main">
          <a:off x="2819339" y="304805"/>
          <a:ext cx="4198510" cy="703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200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1600" b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-veien</a:t>
          </a:r>
          <a:r>
            <a:rPr lang="nb-NO" sz="1600" b="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 mot helsirkularitet</a:t>
          </a:r>
          <a:endParaRPr lang="nb-NO" sz="1600" b="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</cdr:txBody>
    </cdr:sp>
  </cdr:relSizeAnchor>
  <cdr:relSizeAnchor xmlns:cdr="http://schemas.openxmlformats.org/drawingml/2006/chartDrawing">
    <cdr:from>
      <cdr:x>0.71412</cdr:x>
      <cdr:y>0.66672</cdr:y>
    </cdr:from>
    <cdr:to>
      <cdr:x>0.88263</cdr:x>
      <cdr:y>0.72136</cdr:y>
    </cdr:to>
    <cdr:sp macro="" textlink="">
      <cdr:nvSpPr>
        <cdr:cNvPr id="8" name="TekstSylinder 23">
          <a:extLst xmlns:a="http://schemas.openxmlformats.org/drawingml/2006/main">
            <a:ext uri="{FF2B5EF4-FFF2-40B4-BE49-F238E27FC236}">
              <a16:creationId xmlns:a16="http://schemas.microsoft.com/office/drawing/2014/main" id="{EC30A200-D23C-38F7-4EB7-7D28C6C298C9}"/>
            </a:ext>
          </a:extLst>
        </cdr:cNvPr>
        <cdr:cNvSpPr txBox="1"/>
      </cdr:nvSpPr>
      <cdr:spPr>
        <a:xfrm xmlns:a="http://schemas.openxmlformats.org/drawingml/2006/main">
          <a:off x="7162756" y="3657004"/>
          <a:ext cx="1690192" cy="299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90-95 % Sirkularitet</a:t>
          </a:r>
        </a:p>
      </cdr:txBody>
    </cdr:sp>
  </cdr:relSizeAnchor>
  <cdr:relSizeAnchor xmlns:cdr="http://schemas.openxmlformats.org/drawingml/2006/chartDrawing">
    <cdr:from>
      <cdr:x>0.37283</cdr:x>
      <cdr:y>0.66617</cdr:y>
    </cdr:from>
    <cdr:to>
      <cdr:x>0.58956</cdr:x>
      <cdr:y>0.72365</cdr:y>
    </cdr:to>
    <cdr:sp macro="" textlink="">
      <cdr:nvSpPr>
        <cdr:cNvPr id="9" name="TekstSylinder 22">
          <a:extLst xmlns:a="http://schemas.openxmlformats.org/drawingml/2006/main">
            <a:ext uri="{FF2B5EF4-FFF2-40B4-BE49-F238E27FC236}">
              <a16:creationId xmlns:a16="http://schemas.microsoft.com/office/drawing/2014/main" id="{08F8380E-BC55-D196-1DB9-FF36F27134D2}"/>
            </a:ext>
          </a:extLst>
        </cdr:cNvPr>
        <cdr:cNvSpPr txBox="1"/>
      </cdr:nvSpPr>
      <cdr:spPr>
        <a:xfrm xmlns:a="http://schemas.openxmlformats.org/drawingml/2006/main">
          <a:off x="3745748" y="3715070"/>
          <a:ext cx="2177470" cy="320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50-55 % Sirkularitet</a:t>
          </a:r>
        </a:p>
      </cdr:txBody>
    </cdr:sp>
  </cdr:relSizeAnchor>
  <cdr:relSizeAnchor xmlns:cdr="http://schemas.openxmlformats.org/drawingml/2006/chartDrawing">
    <cdr:from>
      <cdr:x>0.37388</cdr:x>
      <cdr:y>0.61946</cdr:y>
    </cdr:from>
    <cdr:to>
      <cdr:x>0.37395</cdr:x>
      <cdr:y>0.70237</cdr:y>
    </cdr:to>
    <cdr:cxnSp macro="">
      <cdr:nvCxnSpPr>
        <cdr:cNvPr id="10" name="Rett linje 44">
          <a:extLst xmlns:a="http://schemas.openxmlformats.org/drawingml/2006/main">
            <a:ext uri="{FF2B5EF4-FFF2-40B4-BE49-F238E27FC236}">
              <a16:creationId xmlns:a16="http://schemas.microsoft.com/office/drawing/2014/main" id="{045CCF24-E7FF-1155-AB1E-CC99B54A1FCD}"/>
            </a:ext>
          </a:extLst>
        </cdr:cNvPr>
        <cdr:cNvCxnSpPr/>
      </cdr:nvCxnSpPr>
      <cdr:spPr>
        <a:xfrm xmlns:a="http://schemas.openxmlformats.org/drawingml/2006/main" flipH="1" flipV="1">
          <a:off x="3756387" y="3454572"/>
          <a:ext cx="697" cy="46237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0.37462</cdr:x>
      <cdr:y>0.34519</cdr:y>
    </cdr:from>
    <cdr:to>
      <cdr:x>0.37462</cdr:x>
      <cdr:y>0.61727</cdr:y>
    </cdr:to>
    <cdr:cxnSp macro="">
      <cdr:nvCxnSpPr>
        <cdr:cNvPr id="11" name="Rett linje 45">
          <a:extLst xmlns:a="http://schemas.openxmlformats.org/drawingml/2006/main">
            <a:ext uri="{FF2B5EF4-FFF2-40B4-BE49-F238E27FC236}">
              <a16:creationId xmlns:a16="http://schemas.microsoft.com/office/drawing/2014/main" id="{70F27A56-A4F6-395A-2E58-A66E76731D8F}"/>
            </a:ext>
          </a:extLst>
        </cdr:cNvPr>
        <cdr:cNvCxnSpPr/>
      </cdr:nvCxnSpPr>
      <cdr:spPr>
        <a:xfrm xmlns:a="http://schemas.openxmlformats.org/drawingml/2006/main" flipV="1">
          <a:off x="3763769" y="1925053"/>
          <a:ext cx="0" cy="1517316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chemeClr val="bg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0.85597</cdr:x>
      <cdr:y>0.34841</cdr:y>
    </cdr:from>
    <cdr:to>
      <cdr:x>0.85637</cdr:x>
      <cdr:y>0.69933</cdr:y>
    </cdr:to>
    <cdr:cxnSp macro="">
      <cdr:nvCxnSpPr>
        <cdr:cNvPr id="16" name="Rett linje 1">
          <a:extLst xmlns:a="http://schemas.openxmlformats.org/drawingml/2006/main">
            <a:ext uri="{FF2B5EF4-FFF2-40B4-BE49-F238E27FC236}">
              <a16:creationId xmlns:a16="http://schemas.microsoft.com/office/drawing/2014/main" id="{F6449D28-31B1-1F09-4125-F8976E31AEB3}"/>
            </a:ext>
          </a:extLst>
        </cdr:cNvPr>
        <cdr:cNvCxnSpPr/>
      </cdr:nvCxnSpPr>
      <cdr:spPr>
        <a:xfrm xmlns:a="http://schemas.openxmlformats.org/drawingml/2006/main" flipH="1" flipV="1">
          <a:off x="8585591" y="1911058"/>
          <a:ext cx="3969" cy="192484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0.29123</cdr:x>
      <cdr:y>0.22065</cdr:y>
    </cdr:from>
    <cdr:to>
      <cdr:x>0.52718</cdr:x>
      <cdr:y>0.32734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6AFDB4C-1CD5-B8AF-FC02-594CB7A1058A}"/>
            </a:ext>
          </a:extLst>
        </cdr:cNvPr>
        <cdr:cNvSpPr txBox="1"/>
      </cdr:nvSpPr>
      <cdr:spPr>
        <a:xfrm xmlns:a="http://schemas.openxmlformats.org/drawingml/2006/main">
          <a:off x="2747131" y="1189642"/>
          <a:ext cx="2225763" cy="575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Dagens praksis 2020</a:t>
          </a:r>
        </a:p>
        <a:p xmlns:a="http://schemas.openxmlformats.org/drawingml/2006/main">
          <a:r>
            <a:rPr lang="nb-NO" sz="105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Bransjekurven</a:t>
          </a:r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 f</a:t>
          </a:r>
          <a:r>
            <a:rPr lang="nb-NO" sz="105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ramskrevet med Norges klimamål iht. Paris-avtalen</a:t>
          </a:r>
        </a:p>
        <a:p xmlns:a="http://schemas.openxmlformats.org/drawingml/2006/main">
          <a:endParaRPr lang="nb-NO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447284</xdr:colOff>
      <xdr:row>50</xdr:row>
      <xdr:rowOff>180473</xdr:rowOff>
    </xdr:from>
    <xdr:to>
      <xdr:col>14</xdr:col>
      <xdr:colOff>126999</xdr:colOff>
      <xdr:row>86</xdr:row>
      <xdr:rowOff>2152</xdr:rowOff>
    </xdr:to>
    <xdr:graphicFrame macro="">
      <xdr:nvGraphicFramePr>
        <xdr:cNvPr id="2" name="Diagram 199">
          <a:extLst>
            <a:ext uri="{FF2B5EF4-FFF2-40B4-BE49-F238E27FC236}">
              <a16:creationId xmlns:a16="http://schemas.microsoft.com/office/drawing/2014/main" id="{0B700461-07E5-764B-9B45-E373F767C72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2792</xdr:colOff>
      <xdr:row>36</xdr:row>
      <xdr:rowOff>76502</xdr:rowOff>
    </xdr:from>
    <xdr:to>
      <xdr:col>6</xdr:col>
      <xdr:colOff>2791</xdr:colOff>
      <xdr:row>36</xdr:row>
      <xdr:rowOff>76502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AD04AC19-CCBE-174E-A75F-CBEA6934CE40}"/>
            </a:ext>
          </a:extLst>
        </xdr:cNvPr>
        <xdr:cNvCxnSpPr/>
      </xdr:nvCxnSpPr>
      <xdr:spPr>
        <a:xfrm>
          <a:off x="4574792" y="876330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36</xdr:row>
      <xdr:rowOff>76200</xdr:rowOff>
    </xdr:from>
    <xdr:to>
      <xdr:col>21</xdr:col>
      <xdr:colOff>3175</xdr:colOff>
      <xdr:row>36</xdr:row>
      <xdr:rowOff>76503</xdr:rowOff>
    </xdr:to>
    <xdr:cxnSp macro="">
      <xdr:nvCxnSpPr>
        <xdr:cNvPr id="4" name="Rett linje 3">
          <a:extLst>
            <a:ext uri="{FF2B5EF4-FFF2-40B4-BE49-F238E27FC236}">
              <a16:creationId xmlns:a16="http://schemas.microsoft.com/office/drawing/2014/main" id="{8870B71B-C3AD-E045-863D-16580B6878F6}"/>
            </a:ext>
          </a:extLst>
        </xdr:cNvPr>
        <xdr:cNvCxnSpPr/>
      </xdr:nvCxnSpPr>
      <xdr:spPr>
        <a:xfrm flipV="1">
          <a:off x="13694530" y="8763000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36</xdr:row>
      <xdr:rowOff>85969</xdr:rowOff>
    </xdr:from>
    <xdr:to>
      <xdr:col>23</xdr:col>
      <xdr:colOff>3175</xdr:colOff>
      <xdr:row>36</xdr:row>
      <xdr:rowOff>86272</xdr:rowOff>
    </xdr:to>
    <xdr:cxnSp macro="">
      <xdr:nvCxnSpPr>
        <xdr:cNvPr id="5" name="Rett linje 4">
          <a:extLst>
            <a:ext uri="{FF2B5EF4-FFF2-40B4-BE49-F238E27FC236}">
              <a16:creationId xmlns:a16="http://schemas.microsoft.com/office/drawing/2014/main" id="{3D478F5B-A64A-D743-BE00-B0CB7D90248B}"/>
            </a:ext>
          </a:extLst>
        </xdr:cNvPr>
        <xdr:cNvCxnSpPr/>
      </xdr:nvCxnSpPr>
      <xdr:spPr>
        <a:xfrm flipV="1">
          <a:off x="14774030" y="8772769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2792</xdr:colOff>
      <xdr:row>30</xdr:row>
      <xdr:rowOff>155877</xdr:rowOff>
    </xdr:from>
    <xdr:to>
      <xdr:col>6</xdr:col>
      <xdr:colOff>2791</xdr:colOff>
      <xdr:row>30</xdr:row>
      <xdr:rowOff>155877</xdr:rowOff>
    </xdr:to>
    <xdr:cxnSp macro="">
      <xdr:nvCxnSpPr>
        <xdr:cNvPr id="6" name="Rett linje 5">
          <a:extLst>
            <a:ext uri="{FF2B5EF4-FFF2-40B4-BE49-F238E27FC236}">
              <a16:creationId xmlns:a16="http://schemas.microsoft.com/office/drawing/2014/main" id="{909170FE-6CDE-3B42-960A-6348F663616D}"/>
            </a:ext>
          </a:extLst>
        </xdr:cNvPr>
        <xdr:cNvCxnSpPr/>
      </xdr:nvCxnSpPr>
      <xdr:spPr>
        <a:xfrm>
          <a:off x="4574792" y="750917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30</xdr:row>
      <xdr:rowOff>155575</xdr:rowOff>
    </xdr:from>
    <xdr:to>
      <xdr:col>21</xdr:col>
      <xdr:colOff>3175</xdr:colOff>
      <xdr:row>30</xdr:row>
      <xdr:rowOff>155878</xdr:rowOff>
    </xdr:to>
    <xdr:cxnSp macro="">
      <xdr:nvCxnSpPr>
        <xdr:cNvPr id="7" name="Rett linje 6">
          <a:extLst>
            <a:ext uri="{FF2B5EF4-FFF2-40B4-BE49-F238E27FC236}">
              <a16:creationId xmlns:a16="http://schemas.microsoft.com/office/drawing/2014/main" id="{8936698E-4FA3-184A-8F5D-1185D876C86A}"/>
            </a:ext>
          </a:extLst>
        </xdr:cNvPr>
        <xdr:cNvCxnSpPr/>
      </xdr:nvCxnSpPr>
      <xdr:spPr>
        <a:xfrm flipV="1">
          <a:off x="13694530" y="750887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31</xdr:row>
      <xdr:rowOff>354</xdr:rowOff>
    </xdr:from>
    <xdr:to>
      <xdr:col>23</xdr:col>
      <xdr:colOff>3175</xdr:colOff>
      <xdr:row>31</xdr:row>
      <xdr:rowOff>657</xdr:rowOff>
    </xdr:to>
    <xdr:cxnSp macro="">
      <xdr:nvCxnSpPr>
        <xdr:cNvPr id="8" name="Rett linje 7">
          <a:extLst>
            <a:ext uri="{FF2B5EF4-FFF2-40B4-BE49-F238E27FC236}">
              <a16:creationId xmlns:a16="http://schemas.microsoft.com/office/drawing/2014/main" id="{ED48E64C-EB1C-1A44-9F56-FE61EAE70528}"/>
            </a:ext>
          </a:extLst>
        </xdr:cNvPr>
        <xdr:cNvCxnSpPr/>
      </xdr:nvCxnSpPr>
      <xdr:spPr>
        <a:xfrm flipV="1">
          <a:off x="14774030" y="7582254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2792</xdr:colOff>
      <xdr:row>24</xdr:row>
      <xdr:rowOff>111427</xdr:rowOff>
    </xdr:from>
    <xdr:to>
      <xdr:col>6</xdr:col>
      <xdr:colOff>2791</xdr:colOff>
      <xdr:row>24</xdr:row>
      <xdr:rowOff>111427</xdr:rowOff>
    </xdr:to>
    <xdr:cxnSp macro="">
      <xdr:nvCxnSpPr>
        <xdr:cNvPr id="9" name="Rett linje 8">
          <a:extLst>
            <a:ext uri="{FF2B5EF4-FFF2-40B4-BE49-F238E27FC236}">
              <a16:creationId xmlns:a16="http://schemas.microsoft.com/office/drawing/2014/main" id="{74D02021-1A41-FF4F-BBD6-3FCCF71F70B7}"/>
            </a:ext>
          </a:extLst>
        </xdr:cNvPr>
        <xdr:cNvCxnSpPr/>
      </xdr:nvCxnSpPr>
      <xdr:spPr>
        <a:xfrm>
          <a:off x="4574792" y="606772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3930</xdr:colOff>
      <xdr:row>24</xdr:row>
      <xdr:rowOff>111125</xdr:rowOff>
    </xdr:from>
    <xdr:to>
      <xdr:col>21</xdr:col>
      <xdr:colOff>3175</xdr:colOff>
      <xdr:row>24</xdr:row>
      <xdr:rowOff>111428</xdr:rowOff>
    </xdr:to>
    <xdr:cxnSp macro="">
      <xdr:nvCxnSpPr>
        <xdr:cNvPr id="10" name="Rett linje 9">
          <a:extLst>
            <a:ext uri="{FF2B5EF4-FFF2-40B4-BE49-F238E27FC236}">
              <a16:creationId xmlns:a16="http://schemas.microsoft.com/office/drawing/2014/main" id="{AD781387-92D2-FE41-8B2E-E75BB3593E28}"/>
            </a:ext>
          </a:extLst>
        </xdr:cNvPr>
        <xdr:cNvCxnSpPr/>
      </xdr:nvCxnSpPr>
      <xdr:spPr>
        <a:xfrm flipV="1">
          <a:off x="13694530" y="606742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3930</xdr:colOff>
      <xdr:row>24</xdr:row>
      <xdr:rowOff>111125</xdr:rowOff>
    </xdr:from>
    <xdr:to>
      <xdr:col>23</xdr:col>
      <xdr:colOff>3175</xdr:colOff>
      <xdr:row>24</xdr:row>
      <xdr:rowOff>111428</xdr:rowOff>
    </xdr:to>
    <xdr:cxnSp macro="">
      <xdr:nvCxnSpPr>
        <xdr:cNvPr id="11" name="Rett linje 10">
          <a:extLst>
            <a:ext uri="{FF2B5EF4-FFF2-40B4-BE49-F238E27FC236}">
              <a16:creationId xmlns:a16="http://schemas.microsoft.com/office/drawing/2014/main" id="{8ED0D608-7173-714D-A457-248298DFB69A}"/>
            </a:ext>
          </a:extLst>
        </xdr:cNvPr>
        <xdr:cNvCxnSpPr/>
      </xdr:nvCxnSpPr>
      <xdr:spPr>
        <a:xfrm flipV="1">
          <a:off x="14774030" y="6067425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2" name="Rett linje 11">
          <a:extLst>
            <a:ext uri="{FF2B5EF4-FFF2-40B4-BE49-F238E27FC236}">
              <a16:creationId xmlns:a16="http://schemas.microsoft.com/office/drawing/2014/main" id="{677BEC6B-DE10-5840-949E-B122A5CFDD00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3" name="Rett linje 12">
          <a:extLst>
            <a:ext uri="{FF2B5EF4-FFF2-40B4-BE49-F238E27FC236}">
              <a16:creationId xmlns:a16="http://schemas.microsoft.com/office/drawing/2014/main" id="{31AE00DA-683F-6148-8E1A-5ED7FDF1E41F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4" name="Rett linje 13">
          <a:extLst>
            <a:ext uri="{FF2B5EF4-FFF2-40B4-BE49-F238E27FC236}">
              <a16:creationId xmlns:a16="http://schemas.microsoft.com/office/drawing/2014/main" id="{EEEE2D6F-375C-2F4F-B55C-EE45A1E237CF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" name="Rett linje 14">
          <a:extLst>
            <a:ext uri="{FF2B5EF4-FFF2-40B4-BE49-F238E27FC236}">
              <a16:creationId xmlns:a16="http://schemas.microsoft.com/office/drawing/2014/main" id="{D48DCD8E-EDF0-9947-973A-D61B17E460DF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6" name="Rett linje 15">
          <a:extLst>
            <a:ext uri="{FF2B5EF4-FFF2-40B4-BE49-F238E27FC236}">
              <a16:creationId xmlns:a16="http://schemas.microsoft.com/office/drawing/2014/main" id="{7A0A821E-7269-5F46-94AC-88FAEEE11AE9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17" name="Rett linje 16">
          <a:extLst>
            <a:ext uri="{FF2B5EF4-FFF2-40B4-BE49-F238E27FC236}">
              <a16:creationId xmlns:a16="http://schemas.microsoft.com/office/drawing/2014/main" id="{FAD6CFDD-15CA-B143-A963-096361E09368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18" name="Rett linje 17">
          <a:extLst>
            <a:ext uri="{FF2B5EF4-FFF2-40B4-BE49-F238E27FC236}">
              <a16:creationId xmlns:a16="http://schemas.microsoft.com/office/drawing/2014/main" id="{0AB47C13-5ED3-7C43-9973-524445B9BB8B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19" name="Rett linje 18">
          <a:extLst>
            <a:ext uri="{FF2B5EF4-FFF2-40B4-BE49-F238E27FC236}">
              <a16:creationId xmlns:a16="http://schemas.microsoft.com/office/drawing/2014/main" id="{4E040791-8629-3B4F-A776-B129D51A9454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0" name="Rett linje 19">
          <a:extLst>
            <a:ext uri="{FF2B5EF4-FFF2-40B4-BE49-F238E27FC236}">
              <a16:creationId xmlns:a16="http://schemas.microsoft.com/office/drawing/2014/main" id="{EFE5D17D-AAA8-724D-93CD-6ED4759DA552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1" name="Rett linje 20">
          <a:extLst>
            <a:ext uri="{FF2B5EF4-FFF2-40B4-BE49-F238E27FC236}">
              <a16:creationId xmlns:a16="http://schemas.microsoft.com/office/drawing/2014/main" id="{5D028880-33B3-A248-88D5-BBA6E03C1F8D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2" name="Rett linje 21">
          <a:extLst>
            <a:ext uri="{FF2B5EF4-FFF2-40B4-BE49-F238E27FC236}">
              <a16:creationId xmlns:a16="http://schemas.microsoft.com/office/drawing/2014/main" id="{7FC973BF-2CC4-AF48-A598-EF4BBE8D5AA5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3" name="Rett linje 22">
          <a:extLst>
            <a:ext uri="{FF2B5EF4-FFF2-40B4-BE49-F238E27FC236}">
              <a16:creationId xmlns:a16="http://schemas.microsoft.com/office/drawing/2014/main" id="{627FACA8-11FD-224B-8C04-4F5CDBDC17C2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4" name="Rett linje 23">
          <a:extLst>
            <a:ext uri="{FF2B5EF4-FFF2-40B4-BE49-F238E27FC236}">
              <a16:creationId xmlns:a16="http://schemas.microsoft.com/office/drawing/2014/main" id="{B38ADDC6-0E5B-3B4B-B81E-8A3AB143290D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5" name="Rett linje 24">
          <a:extLst>
            <a:ext uri="{FF2B5EF4-FFF2-40B4-BE49-F238E27FC236}">
              <a16:creationId xmlns:a16="http://schemas.microsoft.com/office/drawing/2014/main" id="{EC0321A9-0644-F943-99F9-8BE79A42D8A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6" name="Rett linje 25">
          <a:extLst>
            <a:ext uri="{FF2B5EF4-FFF2-40B4-BE49-F238E27FC236}">
              <a16:creationId xmlns:a16="http://schemas.microsoft.com/office/drawing/2014/main" id="{72B61F97-631F-4F45-BE5D-80347B22A813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7" name="Rett linje 26">
          <a:extLst>
            <a:ext uri="{FF2B5EF4-FFF2-40B4-BE49-F238E27FC236}">
              <a16:creationId xmlns:a16="http://schemas.microsoft.com/office/drawing/2014/main" id="{90BD7C91-C8BF-6D4B-973D-F1D9671235C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" name="Rett linje 27">
          <a:extLst>
            <a:ext uri="{FF2B5EF4-FFF2-40B4-BE49-F238E27FC236}">
              <a16:creationId xmlns:a16="http://schemas.microsoft.com/office/drawing/2014/main" id="{0F2A2CDB-8C93-3D47-AB84-C20699A449D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9" name="Rett linje 28">
          <a:extLst>
            <a:ext uri="{FF2B5EF4-FFF2-40B4-BE49-F238E27FC236}">
              <a16:creationId xmlns:a16="http://schemas.microsoft.com/office/drawing/2014/main" id="{9E5239A1-1C92-5542-BF42-4D6A459B3F7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0" name="Rett linje 29">
          <a:extLst>
            <a:ext uri="{FF2B5EF4-FFF2-40B4-BE49-F238E27FC236}">
              <a16:creationId xmlns:a16="http://schemas.microsoft.com/office/drawing/2014/main" id="{3B8D41F0-E4C0-2243-A86B-7A6BE7A34CC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1" name="Rett linje 30">
          <a:extLst>
            <a:ext uri="{FF2B5EF4-FFF2-40B4-BE49-F238E27FC236}">
              <a16:creationId xmlns:a16="http://schemas.microsoft.com/office/drawing/2014/main" id="{F434731F-2B63-5F40-A520-A5FB4AB44DD4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" name="Rett linje 31">
          <a:extLst>
            <a:ext uri="{FF2B5EF4-FFF2-40B4-BE49-F238E27FC236}">
              <a16:creationId xmlns:a16="http://schemas.microsoft.com/office/drawing/2014/main" id="{BEC80E31-2C4D-D14D-97D7-2349903D7037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3" name="Rett linje 32">
          <a:extLst>
            <a:ext uri="{FF2B5EF4-FFF2-40B4-BE49-F238E27FC236}">
              <a16:creationId xmlns:a16="http://schemas.microsoft.com/office/drawing/2014/main" id="{DD79B309-CF21-6746-B0C9-E80556DA4E2C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" name="Rett linje 33">
          <a:extLst>
            <a:ext uri="{FF2B5EF4-FFF2-40B4-BE49-F238E27FC236}">
              <a16:creationId xmlns:a16="http://schemas.microsoft.com/office/drawing/2014/main" id="{D206A824-5DF7-E547-84DB-91A894BC83CC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" name="Rett linje 34">
          <a:extLst>
            <a:ext uri="{FF2B5EF4-FFF2-40B4-BE49-F238E27FC236}">
              <a16:creationId xmlns:a16="http://schemas.microsoft.com/office/drawing/2014/main" id="{08AFF323-968F-9F44-89B7-0B4FE100D1A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" name="Rett linje 35">
          <a:extLst>
            <a:ext uri="{FF2B5EF4-FFF2-40B4-BE49-F238E27FC236}">
              <a16:creationId xmlns:a16="http://schemas.microsoft.com/office/drawing/2014/main" id="{2DCC71FE-2299-2F46-855A-56C09D371B41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7" name="Rett linje 36">
          <a:extLst>
            <a:ext uri="{FF2B5EF4-FFF2-40B4-BE49-F238E27FC236}">
              <a16:creationId xmlns:a16="http://schemas.microsoft.com/office/drawing/2014/main" id="{F83EEF27-DC7F-8D4F-8290-4329437E6681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8" name="Rett linje 37">
          <a:extLst>
            <a:ext uri="{FF2B5EF4-FFF2-40B4-BE49-F238E27FC236}">
              <a16:creationId xmlns:a16="http://schemas.microsoft.com/office/drawing/2014/main" id="{C8C534D5-8F30-CC49-8212-F6B57043A661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9" name="Rett linje 38">
          <a:extLst>
            <a:ext uri="{FF2B5EF4-FFF2-40B4-BE49-F238E27FC236}">
              <a16:creationId xmlns:a16="http://schemas.microsoft.com/office/drawing/2014/main" id="{21854DB6-AAB0-8046-B3BD-12383AE3686C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0" name="Rett linje 39">
          <a:extLst>
            <a:ext uri="{FF2B5EF4-FFF2-40B4-BE49-F238E27FC236}">
              <a16:creationId xmlns:a16="http://schemas.microsoft.com/office/drawing/2014/main" id="{A581C86E-7F0E-7847-B759-FB9C3A6CCF2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1" name="Rett linje 40">
          <a:extLst>
            <a:ext uri="{FF2B5EF4-FFF2-40B4-BE49-F238E27FC236}">
              <a16:creationId xmlns:a16="http://schemas.microsoft.com/office/drawing/2014/main" id="{3229E3E2-D1E1-A34A-AF8A-65FFB17B7F6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2" name="Rett linje 41">
          <a:extLst>
            <a:ext uri="{FF2B5EF4-FFF2-40B4-BE49-F238E27FC236}">
              <a16:creationId xmlns:a16="http://schemas.microsoft.com/office/drawing/2014/main" id="{3247D832-4021-E442-9263-B960F3E77E1A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" name="Rett linje 42">
          <a:extLst>
            <a:ext uri="{FF2B5EF4-FFF2-40B4-BE49-F238E27FC236}">
              <a16:creationId xmlns:a16="http://schemas.microsoft.com/office/drawing/2014/main" id="{87D62FFF-133C-1149-9BBB-B8424FDDD68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" name="Rett linje 43">
          <a:extLst>
            <a:ext uri="{FF2B5EF4-FFF2-40B4-BE49-F238E27FC236}">
              <a16:creationId xmlns:a16="http://schemas.microsoft.com/office/drawing/2014/main" id="{805B7F5D-2450-A34B-A903-A39CD948D92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5" name="Rett linje 44">
          <a:extLst>
            <a:ext uri="{FF2B5EF4-FFF2-40B4-BE49-F238E27FC236}">
              <a16:creationId xmlns:a16="http://schemas.microsoft.com/office/drawing/2014/main" id="{9AB156C1-368F-5D4B-BF0A-084A2CAB8399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6" name="Rett linje 45">
          <a:extLst>
            <a:ext uri="{FF2B5EF4-FFF2-40B4-BE49-F238E27FC236}">
              <a16:creationId xmlns:a16="http://schemas.microsoft.com/office/drawing/2014/main" id="{8700BE97-3355-F443-80BE-A0C7193A660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7" name="Rett linje 46">
          <a:extLst>
            <a:ext uri="{FF2B5EF4-FFF2-40B4-BE49-F238E27FC236}">
              <a16:creationId xmlns:a16="http://schemas.microsoft.com/office/drawing/2014/main" id="{00BE4B83-B137-1545-A5A2-24828DBDACD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8" name="Rett linje 47">
          <a:extLst>
            <a:ext uri="{FF2B5EF4-FFF2-40B4-BE49-F238E27FC236}">
              <a16:creationId xmlns:a16="http://schemas.microsoft.com/office/drawing/2014/main" id="{6FCBC54A-B83E-4744-8D4F-2364DAF421F2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9" name="Rett linje 48">
          <a:extLst>
            <a:ext uri="{FF2B5EF4-FFF2-40B4-BE49-F238E27FC236}">
              <a16:creationId xmlns:a16="http://schemas.microsoft.com/office/drawing/2014/main" id="{2DD013C7-F906-EB4F-99D8-8A5F4BE7C07B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0" name="Rett linje 49">
          <a:extLst>
            <a:ext uri="{FF2B5EF4-FFF2-40B4-BE49-F238E27FC236}">
              <a16:creationId xmlns:a16="http://schemas.microsoft.com/office/drawing/2014/main" id="{3C248B8E-2A7C-184D-BE86-F03F83B02B4D}"/>
            </a:ext>
          </a:extLst>
        </xdr:cNvPr>
        <xdr:cNvCxnSpPr/>
      </xdr:nvCxnSpPr>
      <xdr:spPr>
        <a:xfrm>
          <a:off x="5717141" y="75080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1" name="Rett linje 50">
          <a:extLst>
            <a:ext uri="{FF2B5EF4-FFF2-40B4-BE49-F238E27FC236}">
              <a16:creationId xmlns:a16="http://schemas.microsoft.com/office/drawing/2014/main" id="{5D06832E-1078-B04B-B325-7CDA49395BF2}"/>
            </a:ext>
          </a:extLst>
        </xdr:cNvPr>
        <xdr:cNvCxnSpPr/>
      </xdr:nvCxnSpPr>
      <xdr:spPr>
        <a:xfrm>
          <a:off x="5717141" y="75080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52" name="Rett linje 51">
          <a:extLst>
            <a:ext uri="{FF2B5EF4-FFF2-40B4-BE49-F238E27FC236}">
              <a16:creationId xmlns:a16="http://schemas.microsoft.com/office/drawing/2014/main" id="{C88867C3-7B26-144B-9476-91963EF57675}"/>
            </a:ext>
          </a:extLst>
        </xdr:cNvPr>
        <xdr:cNvCxnSpPr/>
      </xdr:nvCxnSpPr>
      <xdr:spPr>
        <a:xfrm>
          <a:off x="5717141" y="87621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53" name="Rett linje 52">
          <a:extLst>
            <a:ext uri="{FF2B5EF4-FFF2-40B4-BE49-F238E27FC236}">
              <a16:creationId xmlns:a16="http://schemas.microsoft.com/office/drawing/2014/main" id="{FDC14964-7881-CF40-B45A-664E5083E350}"/>
            </a:ext>
          </a:extLst>
        </xdr:cNvPr>
        <xdr:cNvCxnSpPr/>
      </xdr:nvCxnSpPr>
      <xdr:spPr>
        <a:xfrm>
          <a:off x="5717141" y="87621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4" name="Rett linje 53">
          <a:extLst>
            <a:ext uri="{FF2B5EF4-FFF2-40B4-BE49-F238E27FC236}">
              <a16:creationId xmlns:a16="http://schemas.microsoft.com/office/drawing/2014/main" id="{3146EB0A-CF90-4B42-920C-585BA5E13FF6}"/>
            </a:ext>
          </a:extLst>
        </xdr:cNvPr>
        <xdr:cNvCxnSpPr/>
      </xdr:nvCxnSpPr>
      <xdr:spPr>
        <a:xfrm>
          <a:off x="6578600" y="60665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5" name="Rett linje 54">
          <a:extLst>
            <a:ext uri="{FF2B5EF4-FFF2-40B4-BE49-F238E27FC236}">
              <a16:creationId xmlns:a16="http://schemas.microsoft.com/office/drawing/2014/main" id="{C009EC24-CB8D-4B4B-91FD-592B17FE000A}"/>
            </a:ext>
          </a:extLst>
        </xdr:cNvPr>
        <xdr:cNvCxnSpPr/>
      </xdr:nvCxnSpPr>
      <xdr:spPr>
        <a:xfrm>
          <a:off x="6578600" y="60665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6" name="Rett linje 55">
          <a:extLst>
            <a:ext uri="{FF2B5EF4-FFF2-40B4-BE49-F238E27FC236}">
              <a16:creationId xmlns:a16="http://schemas.microsoft.com/office/drawing/2014/main" id="{FDE57671-5597-EF45-BEFF-3F2054390ACA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7" name="Rett linje 56">
          <a:extLst>
            <a:ext uri="{FF2B5EF4-FFF2-40B4-BE49-F238E27FC236}">
              <a16:creationId xmlns:a16="http://schemas.microsoft.com/office/drawing/2014/main" id="{39EABA08-EE64-9F49-83B9-524580738B90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58" name="Rett linje 57">
          <a:extLst>
            <a:ext uri="{FF2B5EF4-FFF2-40B4-BE49-F238E27FC236}">
              <a16:creationId xmlns:a16="http://schemas.microsoft.com/office/drawing/2014/main" id="{2285FE90-9EE7-2540-960A-2AEC3BEB8C3E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59" name="Rett linje 58">
          <a:extLst>
            <a:ext uri="{FF2B5EF4-FFF2-40B4-BE49-F238E27FC236}">
              <a16:creationId xmlns:a16="http://schemas.microsoft.com/office/drawing/2014/main" id="{5C3914BE-8822-354C-A2F7-D13C3440AED1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0" name="Rett linje 59">
          <a:extLst>
            <a:ext uri="{FF2B5EF4-FFF2-40B4-BE49-F238E27FC236}">
              <a16:creationId xmlns:a16="http://schemas.microsoft.com/office/drawing/2014/main" id="{249DA8BF-C967-E144-B1B7-E84B16F7472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" name="Rett linje 60">
          <a:extLst>
            <a:ext uri="{FF2B5EF4-FFF2-40B4-BE49-F238E27FC236}">
              <a16:creationId xmlns:a16="http://schemas.microsoft.com/office/drawing/2014/main" id="{BE0B9415-5796-B94D-BA01-96A65EF9F09E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" name="Rett linje 61">
          <a:extLst>
            <a:ext uri="{FF2B5EF4-FFF2-40B4-BE49-F238E27FC236}">
              <a16:creationId xmlns:a16="http://schemas.microsoft.com/office/drawing/2014/main" id="{47DB960F-5B4F-224C-A6D4-4136E9FCDD1C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3" name="Rett linje 62">
          <a:extLst>
            <a:ext uri="{FF2B5EF4-FFF2-40B4-BE49-F238E27FC236}">
              <a16:creationId xmlns:a16="http://schemas.microsoft.com/office/drawing/2014/main" id="{C1690429-2AFB-AD49-ABBA-EC50C3302FC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4" name="Rett linje 63">
          <a:extLst>
            <a:ext uri="{FF2B5EF4-FFF2-40B4-BE49-F238E27FC236}">
              <a16:creationId xmlns:a16="http://schemas.microsoft.com/office/drawing/2014/main" id="{CBCC0B29-03C7-244B-BFBF-8136C762D39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65" name="Rett linje 64">
          <a:extLst>
            <a:ext uri="{FF2B5EF4-FFF2-40B4-BE49-F238E27FC236}">
              <a16:creationId xmlns:a16="http://schemas.microsoft.com/office/drawing/2014/main" id="{5CABE236-9607-E04F-BC9A-0949F317966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66" name="Rett linje 65">
          <a:extLst>
            <a:ext uri="{FF2B5EF4-FFF2-40B4-BE49-F238E27FC236}">
              <a16:creationId xmlns:a16="http://schemas.microsoft.com/office/drawing/2014/main" id="{F3675895-30F1-664C-BDA5-64EA0AAB2487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7" name="Rett linje 66">
          <a:extLst>
            <a:ext uri="{FF2B5EF4-FFF2-40B4-BE49-F238E27FC236}">
              <a16:creationId xmlns:a16="http://schemas.microsoft.com/office/drawing/2014/main" id="{9ACF5C8C-3116-B647-BB87-8948E031686F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8" name="Rett linje 67">
          <a:extLst>
            <a:ext uri="{FF2B5EF4-FFF2-40B4-BE49-F238E27FC236}">
              <a16:creationId xmlns:a16="http://schemas.microsoft.com/office/drawing/2014/main" id="{5922EA88-59AC-F34E-9752-154883BBF491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9" name="Rett linje 68">
          <a:extLst>
            <a:ext uri="{FF2B5EF4-FFF2-40B4-BE49-F238E27FC236}">
              <a16:creationId xmlns:a16="http://schemas.microsoft.com/office/drawing/2014/main" id="{174E4F32-B800-0448-8A12-FADC037F4A54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0" name="Rett linje 69">
          <a:extLst>
            <a:ext uri="{FF2B5EF4-FFF2-40B4-BE49-F238E27FC236}">
              <a16:creationId xmlns:a16="http://schemas.microsoft.com/office/drawing/2014/main" id="{37EF3697-16D9-D841-B080-5E024A4A3B8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1" name="Rett linje 70">
          <a:extLst>
            <a:ext uri="{FF2B5EF4-FFF2-40B4-BE49-F238E27FC236}">
              <a16:creationId xmlns:a16="http://schemas.microsoft.com/office/drawing/2014/main" id="{4A84510D-9415-574E-87A5-B09298B5518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2" name="Rett linje 71">
          <a:extLst>
            <a:ext uri="{FF2B5EF4-FFF2-40B4-BE49-F238E27FC236}">
              <a16:creationId xmlns:a16="http://schemas.microsoft.com/office/drawing/2014/main" id="{F2CC77E8-7829-724D-8B7D-1663162C3225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3" name="Rett linje 72">
          <a:extLst>
            <a:ext uri="{FF2B5EF4-FFF2-40B4-BE49-F238E27FC236}">
              <a16:creationId xmlns:a16="http://schemas.microsoft.com/office/drawing/2014/main" id="{32B4435C-A6B7-FF4F-BF89-BED4E8F1A1DA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4" name="Rett linje 73">
          <a:extLst>
            <a:ext uri="{FF2B5EF4-FFF2-40B4-BE49-F238E27FC236}">
              <a16:creationId xmlns:a16="http://schemas.microsoft.com/office/drawing/2014/main" id="{3166D93B-7D74-CD4E-A913-65AEFD72422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5" name="Rett linje 74">
          <a:extLst>
            <a:ext uri="{FF2B5EF4-FFF2-40B4-BE49-F238E27FC236}">
              <a16:creationId xmlns:a16="http://schemas.microsoft.com/office/drawing/2014/main" id="{3D647BE7-63AC-0D43-A824-B80066B7456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6" name="Rett linje 75">
          <a:extLst>
            <a:ext uri="{FF2B5EF4-FFF2-40B4-BE49-F238E27FC236}">
              <a16:creationId xmlns:a16="http://schemas.microsoft.com/office/drawing/2014/main" id="{FAF2A6A8-97BB-8449-96AA-219C99465E4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" name="Rett linje 76">
          <a:extLst>
            <a:ext uri="{FF2B5EF4-FFF2-40B4-BE49-F238E27FC236}">
              <a16:creationId xmlns:a16="http://schemas.microsoft.com/office/drawing/2014/main" id="{35B97692-F127-8548-B938-CA8DD4FAB67E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8" name="Rett linje 77">
          <a:extLst>
            <a:ext uri="{FF2B5EF4-FFF2-40B4-BE49-F238E27FC236}">
              <a16:creationId xmlns:a16="http://schemas.microsoft.com/office/drawing/2014/main" id="{A247F8F1-CB17-734C-B4F1-298D198DDEC8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79" name="Rett linje 78">
          <a:extLst>
            <a:ext uri="{FF2B5EF4-FFF2-40B4-BE49-F238E27FC236}">
              <a16:creationId xmlns:a16="http://schemas.microsoft.com/office/drawing/2014/main" id="{1C1FEC25-AE80-334D-9849-2B2FFB7446BD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80" name="Rett linje 79">
          <a:extLst>
            <a:ext uri="{FF2B5EF4-FFF2-40B4-BE49-F238E27FC236}">
              <a16:creationId xmlns:a16="http://schemas.microsoft.com/office/drawing/2014/main" id="{B0D8EAE2-A05C-BE41-93EA-F11E0BAB6695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81" name="Rett linje 80">
          <a:extLst>
            <a:ext uri="{FF2B5EF4-FFF2-40B4-BE49-F238E27FC236}">
              <a16:creationId xmlns:a16="http://schemas.microsoft.com/office/drawing/2014/main" id="{45ED8E6F-5236-C748-BB17-6E12D1082713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2" name="Rett linje 81">
          <a:extLst>
            <a:ext uri="{FF2B5EF4-FFF2-40B4-BE49-F238E27FC236}">
              <a16:creationId xmlns:a16="http://schemas.microsoft.com/office/drawing/2014/main" id="{0C147628-29AC-DC4E-A9FD-B5B410C6A9E5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3" name="Rett linje 82">
          <a:extLst>
            <a:ext uri="{FF2B5EF4-FFF2-40B4-BE49-F238E27FC236}">
              <a16:creationId xmlns:a16="http://schemas.microsoft.com/office/drawing/2014/main" id="{BB04157E-BCB1-0C4C-9FCC-B542566F07E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4" name="Rett linje 83">
          <a:extLst>
            <a:ext uri="{FF2B5EF4-FFF2-40B4-BE49-F238E27FC236}">
              <a16:creationId xmlns:a16="http://schemas.microsoft.com/office/drawing/2014/main" id="{2416D5A4-D396-0148-B362-02F2096D9B6A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5" name="Rett linje 84">
          <a:extLst>
            <a:ext uri="{FF2B5EF4-FFF2-40B4-BE49-F238E27FC236}">
              <a16:creationId xmlns:a16="http://schemas.microsoft.com/office/drawing/2014/main" id="{D353849B-3916-CB4C-BE1D-F0E936D12D6D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6" name="Rett linje 85">
          <a:extLst>
            <a:ext uri="{FF2B5EF4-FFF2-40B4-BE49-F238E27FC236}">
              <a16:creationId xmlns:a16="http://schemas.microsoft.com/office/drawing/2014/main" id="{37638AA5-E36E-F646-B80C-75163045EDD7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87" name="Rett linje 86">
          <a:extLst>
            <a:ext uri="{FF2B5EF4-FFF2-40B4-BE49-F238E27FC236}">
              <a16:creationId xmlns:a16="http://schemas.microsoft.com/office/drawing/2014/main" id="{05A86204-A7AD-704A-8F7F-C32EF71C3E3D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" name="Rett linje 87">
          <a:extLst>
            <a:ext uri="{FF2B5EF4-FFF2-40B4-BE49-F238E27FC236}">
              <a16:creationId xmlns:a16="http://schemas.microsoft.com/office/drawing/2014/main" id="{56E1DD48-2D54-4E43-B6E6-0D05A6BD4B1B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9" name="Rett linje 88">
          <a:extLst>
            <a:ext uri="{FF2B5EF4-FFF2-40B4-BE49-F238E27FC236}">
              <a16:creationId xmlns:a16="http://schemas.microsoft.com/office/drawing/2014/main" id="{D3103B20-F10D-1D48-82F7-7C5BF5C19E68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0" name="Rett linje 89">
          <a:extLst>
            <a:ext uri="{FF2B5EF4-FFF2-40B4-BE49-F238E27FC236}">
              <a16:creationId xmlns:a16="http://schemas.microsoft.com/office/drawing/2014/main" id="{CF6CCE93-D9EC-C54C-A401-7769A952EB68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" name="Rett linje 90">
          <a:extLst>
            <a:ext uri="{FF2B5EF4-FFF2-40B4-BE49-F238E27FC236}">
              <a16:creationId xmlns:a16="http://schemas.microsoft.com/office/drawing/2014/main" id="{0A9084D9-82CF-1B40-A644-2D727EBB0E25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" name="Rett linje 91">
          <a:extLst>
            <a:ext uri="{FF2B5EF4-FFF2-40B4-BE49-F238E27FC236}">
              <a16:creationId xmlns:a16="http://schemas.microsoft.com/office/drawing/2014/main" id="{469C0FBF-72AC-F64E-A456-3A3A38752E5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3" name="Rett linje 92">
          <a:extLst>
            <a:ext uri="{FF2B5EF4-FFF2-40B4-BE49-F238E27FC236}">
              <a16:creationId xmlns:a16="http://schemas.microsoft.com/office/drawing/2014/main" id="{F8B15E20-C31F-9848-93B6-F59D81B51DC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4" name="Rett linje 93">
          <a:extLst>
            <a:ext uri="{FF2B5EF4-FFF2-40B4-BE49-F238E27FC236}">
              <a16:creationId xmlns:a16="http://schemas.microsoft.com/office/drawing/2014/main" id="{2ADCB86D-1CEB-D84E-963F-7C306F5676C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5" name="Rett linje 94">
          <a:extLst>
            <a:ext uri="{FF2B5EF4-FFF2-40B4-BE49-F238E27FC236}">
              <a16:creationId xmlns:a16="http://schemas.microsoft.com/office/drawing/2014/main" id="{30CC8876-471E-2549-8050-4E1446DE7819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6" name="Rett linje 95">
          <a:extLst>
            <a:ext uri="{FF2B5EF4-FFF2-40B4-BE49-F238E27FC236}">
              <a16:creationId xmlns:a16="http://schemas.microsoft.com/office/drawing/2014/main" id="{3D25BDC1-8808-2445-BA8E-C2DFDDA849D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7" name="Rett linje 96">
          <a:extLst>
            <a:ext uri="{FF2B5EF4-FFF2-40B4-BE49-F238E27FC236}">
              <a16:creationId xmlns:a16="http://schemas.microsoft.com/office/drawing/2014/main" id="{E79224C9-13F2-2745-864C-FBA01A863279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8" name="Rett linje 97">
          <a:extLst>
            <a:ext uri="{FF2B5EF4-FFF2-40B4-BE49-F238E27FC236}">
              <a16:creationId xmlns:a16="http://schemas.microsoft.com/office/drawing/2014/main" id="{4A2100FA-1E1B-C144-8431-2A41907282F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9" name="Rett linje 98">
          <a:extLst>
            <a:ext uri="{FF2B5EF4-FFF2-40B4-BE49-F238E27FC236}">
              <a16:creationId xmlns:a16="http://schemas.microsoft.com/office/drawing/2014/main" id="{49FB418B-D788-F045-BA27-BE3D6C82CA3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0" name="Rett linje 99">
          <a:extLst>
            <a:ext uri="{FF2B5EF4-FFF2-40B4-BE49-F238E27FC236}">
              <a16:creationId xmlns:a16="http://schemas.microsoft.com/office/drawing/2014/main" id="{C8AF2535-4D16-6A4B-A684-2AB9DD658A8B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1" name="Rett linje 100">
          <a:extLst>
            <a:ext uri="{FF2B5EF4-FFF2-40B4-BE49-F238E27FC236}">
              <a16:creationId xmlns:a16="http://schemas.microsoft.com/office/drawing/2014/main" id="{84F86C71-6972-F14E-95DF-907E1F1C7877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2" name="Rett linje 101">
          <a:extLst>
            <a:ext uri="{FF2B5EF4-FFF2-40B4-BE49-F238E27FC236}">
              <a16:creationId xmlns:a16="http://schemas.microsoft.com/office/drawing/2014/main" id="{131C8160-4FBD-7B43-89D3-916B66ACEE6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3" name="Rett linje 102">
          <a:extLst>
            <a:ext uri="{FF2B5EF4-FFF2-40B4-BE49-F238E27FC236}">
              <a16:creationId xmlns:a16="http://schemas.microsoft.com/office/drawing/2014/main" id="{71628144-5A3B-1647-929F-BE6DE104B7F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4" name="Rett linje 103">
          <a:extLst>
            <a:ext uri="{FF2B5EF4-FFF2-40B4-BE49-F238E27FC236}">
              <a16:creationId xmlns:a16="http://schemas.microsoft.com/office/drawing/2014/main" id="{3C0419C0-31D0-8A40-B424-47DF16A9634F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05" name="Rett linje 104">
          <a:extLst>
            <a:ext uri="{FF2B5EF4-FFF2-40B4-BE49-F238E27FC236}">
              <a16:creationId xmlns:a16="http://schemas.microsoft.com/office/drawing/2014/main" id="{C1D2FE9E-4C83-204C-96D9-D5579360E7D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6" name="Rett linje 105">
          <a:extLst>
            <a:ext uri="{FF2B5EF4-FFF2-40B4-BE49-F238E27FC236}">
              <a16:creationId xmlns:a16="http://schemas.microsoft.com/office/drawing/2014/main" id="{14DC7A33-8B11-114E-94D2-45049E0B6679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7" name="Rett linje 106">
          <a:extLst>
            <a:ext uri="{FF2B5EF4-FFF2-40B4-BE49-F238E27FC236}">
              <a16:creationId xmlns:a16="http://schemas.microsoft.com/office/drawing/2014/main" id="{21EF1453-BDC6-DC4B-9290-380B63BEA0AC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8" name="Rett linje 107">
          <a:extLst>
            <a:ext uri="{FF2B5EF4-FFF2-40B4-BE49-F238E27FC236}">
              <a16:creationId xmlns:a16="http://schemas.microsoft.com/office/drawing/2014/main" id="{FA202B0F-EC30-D543-AD75-7294E2BF034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09" name="Rett linje 108">
          <a:extLst>
            <a:ext uri="{FF2B5EF4-FFF2-40B4-BE49-F238E27FC236}">
              <a16:creationId xmlns:a16="http://schemas.microsoft.com/office/drawing/2014/main" id="{3087B4BB-0B82-9E44-A27D-0B2ABB9DBFA1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0" name="Rett linje 109">
          <a:extLst>
            <a:ext uri="{FF2B5EF4-FFF2-40B4-BE49-F238E27FC236}">
              <a16:creationId xmlns:a16="http://schemas.microsoft.com/office/drawing/2014/main" id="{532A5D4F-3541-5443-BBF0-0BEE898A5D1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1" name="Rett linje 110">
          <a:extLst>
            <a:ext uri="{FF2B5EF4-FFF2-40B4-BE49-F238E27FC236}">
              <a16:creationId xmlns:a16="http://schemas.microsoft.com/office/drawing/2014/main" id="{4E0FE931-6567-494A-967A-5138445752E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2" name="Rett linje 111">
          <a:extLst>
            <a:ext uri="{FF2B5EF4-FFF2-40B4-BE49-F238E27FC236}">
              <a16:creationId xmlns:a16="http://schemas.microsoft.com/office/drawing/2014/main" id="{75B2C72D-04E1-5847-850C-6385408F4710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13" name="Rett linje 112">
          <a:extLst>
            <a:ext uri="{FF2B5EF4-FFF2-40B4-BE49-F238E27FC236}">
              <a16:creationId xmlns:a16="http://schemas.microsoft.com/office/drawing/2014/main" id="{52F774B4-F4A4-A74D-A3E0-65BBF8E6E4B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4" name="Rett linje 113">
          <a:extLst>
            <a:ext uri="{FF2B5EF4-FFF2-40B4-BE49-F238E27FC236}">
              <a16:creationId xmlns:a16="http://schemas.microsoft.com/office/drawing/2014/main" id="{E8A95B73-ADA2-6942-9F66-4632BCB6787C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5" name="Rett linje 114">
          <a:extLst>
            <a:ext uri="{FF2B5EF4-FFF2-40B4-BE49-F238E27FC236}">
              <a16:creationId xmlns:a16="http://schemas.microsoft.com/office/drawing/2014/main" id="{44B5F600-3E89-694A-824D-58F861A68C6B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6" name="Rett linje 115">
          <a:extLst>
            <a:ext uri="{FF2B5EF4-FFF2-40B4-BE49-F238E27FC236}">
              <a16:creationId xmlns:a16="http://schemas.microsoft.com/office/drawing/2014/main" id="{25BDBC96-CEC4-2146-B605-604E5AED0AA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7" name="Rett linje 116">
          <a:extLst>
            <a:ext uri="{FF2B5EF4-FFF2-40B4-BE49-F238E27FC236}">
              <a16:creationId xmlns:a16="http://schemas.microsoft.com/office/drawing/2014/main" id="{AD7EC164-88D8-4E4C-A91E-32C664DB2DFB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8" name="Rett linje 117">
          <a:extLst>
            <a:ext uri="{FF2B5EF4-FFF2-40B4-BE49-F238E27FC236}">
              <a16:creationId xmlns:a16="http://schemas.microsoft.com/office/drawing/2014/main" id="{E8D0583F-F77C-BF46-A438-B95F70F78712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19" name="Rett linje 118">
          <a:extLst>
            <a:ext uri="{FF2B5EF4-FFF2-40B4-BE49-F238E27FC236}">
              <a16:creationId xmlns:a16="http://schemas.microsoft.com/office/drawing/2014/main" id="{055F1F44-6200-264D-A1EF-2AE945C4E436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20" name="Rett linje 119">
          <a:extLst>
            <a:ext uri="{FF2B5EF4-FFF2-40B4-BE49-F238E27FC236}">
              <a16:creationId xmlns:a16="http://schemas.microsoft.com/office/drawing/2014/main" id="{014CAB0D-649E-0246-8E05-7CF148670FD9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21" name="Rett linje 120">
          <a:extLst>
            <a:ext uri="{FF2B5EF4-FFF2-40B4-BE49-F238E27FC236}">
              <a16:creationId xmlns:a16="http://schemas.microsoft.com/office/drawing/2014/main" id="{D3005809-2FB4-8F49-BDD6-E5B70D63429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2" name="Rett linje 121">
          <a:extLst>
            <a:ext uri="{FF2B5EF4-FFF2-40B4-BE49-F238E27FC236}">
              <a16:creationId xmlns:a16="http://schemas.microsoft.com/office/drawing/2014/main" id="{A8FF1929-3DE3-5D41-A421-2A4138D1C4FE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3" name="Rett linje 122">
          <a:extLst>
            <a:ext uri="{FF2B5EF4-FFF2-40B4-BE49-F238E27FC236}">
              <a16:creationId xmlns:a16="http://schemas.microsoft.com/office/drawing/2014/main" id="{142DE3D8-61EE-8840-91E6-D545E853CEF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4" name="Rett linje 123">
          <a:extLst>
            <a:ext uri="{FF2B5EF4-FFF2-40B4-BE49-F238E27FC236}">
              <a16:creationId xmlns:a16="http://schemas.microsoft.com/office/drawing/2014/main" id="{E54C9DB0-4586-404F-A289-D60927FA480D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5" name="Rett linje 124">
          <a:extLst>
            <a:ext uri="{FF2B5EF4-FFF2-40B4-BE49-F238E27FC236}">
              <a16:creationId xmlns:a16="http://schemas.microsoft.com/office/drawing/2014/main" id="{AE62058D-692E-7A4A-A9A6-ADDDCD2A69E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6" name="Rett linje 125">
          <a:extLst>
            <a:ext uri="{FF2B5EF4-FFF2-40B4-BE49-F238E27FC236}">
              <a16:creationId xmlns:a16="http://schemas.microsoft.com/office/drawing/2014/main" id="{3EB900A1-AC52-004E-AE19-C38521C44FD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127" name="Rett linje 126">
          <a:extLst>
            <a:ext uri="{FF2B5EF4-FFF2-40B4-BE49-F238E27FC236}">
              <a16:creationId xmlns:a16="http://schemas.microsoft.com/office/drawing/2014/main" id="{1DC7D9D2-2F8B-E344-BEA3-97B10D4A2ABE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8" name="Rett linje 127">
          <a:extLst>
            <a:ext uri="{FF2B5EF4-FFF2-40B4-BE49-F238E27FC236}">
              <a16:creationId xmlns:a16="http://schemas.microsoft.com/office/drawing/2014/main" id="{AA8CE9FC-39C5-7047-AE06-A74D89EE79D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29" name="Rett linje 128">
          <a:extLst>
            <a:ext uri="{FF2B5EF4-FFF2-40B4-BE49-F238E27FC236}">
              <a16:creationId xmlns:a16="http://schemas.microsoft.com/office/drawing/2014/main" id="{B13B0F78-1A60-D84F-8548-69ED2BC1AAA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0" name="Rett linje 129">
          <a:extLst>
            <a:ext uri="{FF2B5EF4-FFF2-40B4-BE49-F238E27FC236}">
              <a16:creationId xmlns:a16="http://schemas.microsoft.com/office/drawing/2014/main" id="{BF110A50-6AC5-C14B-8226-9EA634FE628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1" name="Rett linje 130">
          <a:extLst>
            <a:ext uri="{FF2B5EF4-FFF2-40B4-BE49-F238E27FC236}">
              <a16:creationId xmlns:a16="http://schemas.microsoft.com/office/drawing/2014/main" id="{53AD9AE9-63CF-7545-8EA6-AEC7359E61AF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2" name="Rett linje 131">
          <a:extLst>
            <a:ext uri="{FF2B5EF4-FFF2-40B4-BE49-F238E27FC236}">
              <a16:creationId xmlns:a16="http://schemas.microsoft.com/office/drawing/2014/main" id="{D4D6EA6B-DE8D-D841-A9E1-CEE6730D89EB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133" name="Rett linje 132">
          <a:extLst>
            <a:ext uri="{FF2B5EF4-FFF2-40B4-BE49-F238E27FC236}">
              <a16:creationId xmlns:a16="http://schemas.microsoft.com/office/drawing/2014/main" id="{98E4E422-390D-024A-B38A-5E11D06818F0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4" name="Rett linje 133">
          <a:extLst>
            <a:ext uri="{FF2B5EF4-FFF2-40B4-BE49-F238E27FC236}">
              <a16:creationId xmlns:a16="http://schemas.microsoft.com/office/drawing/2014/main" id="{C563946C-7930-A442-9F10-4CAA478D965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5" name="Rett linje 134">
          <a:extLst>
            <a:ext uri="{FF2B5EF4-FFF2-40B4-BE49-F238E27FC236}">
              <a16:creationId xmlns:a16="http://schemas.microsoft.com/office/drawing/2014/main" id="{8A701EC5-91DC-3A44-8F59-139AF51A7300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6" name="Rett linje 135">
          <a:extLst>
            <a:ext uri="{FF2B5EF4-FFF2-40B4-BE49-F238E27FC236}">
              <a16:creationId xmlns:a16="http://schemas.microsoft.com/office/drawing/2014/main" id="{B5F49AE9-A3A8-7E4D-B0CF-F7A9029DE71A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7" name="Rett linje 136">
          <a:extLst>
            <a:ext uri="{FF2B5EF4-FFF2-40B4-BE49-F238E27FC236}">
              <a16:creationId xmlns:a16="http://schemas.microsoft.com/office/drawing/2014/main" id="{CCC50814-F0C0-1347-B52E-EFF294D51B8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8" name="Rett linje 137">
          <a:extLst>
            <a:ext uri="{FF2B5EF4-FFF2-40B4-BE49-F238E27FC236}">
              <a16:creationId xmlns:a16="http://schemas.microsoft.com/office/drawing/2014/main" id="{F6FFBCF1-4F77-B146-9DB7-5A2E1BDEBF8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139" name="Rett linje 138">
          <a:extLst>
            <a:ext uri="{FF2B5EF4-FFF2-40B4-BE49-F238E27FC236}">
              <a16:creationId xmlns:a16="http://schemas.microsoft.com/office/drawing/2014/main" id="{A07165CF-8DCC-934D-A4ED-B239320EF5B1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0" name="Rett linje 139">
          <a:extLst>
            <a:ext uri="{FF2B5EF4-FFF2-40B4-BE49-F238E27FC236}">
              <a16:creationId xmlns:a16="http://schemas.microsoft.com/office/drawing/2014/main" id="{F989DFE7-94AF-8240-8373-9435031AA8D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1" name="Rett linje 140">
          <a:extLst>
            <a:ext uri="{FF2B5EF4-FFF2-40B4-BE49-F238E27FC236}">
              <a16:creationId xmlns:a16="http://schemas.microsoft.com/office/drawing/2014/main" id="{D08434E3-6ADA-7447-AF44-2F89B424CBD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2" name="Rett linje 141">
          <a:extLst>
            <a:ext uri="{FF2B5EF4-FFF2-40B4-BE49-F238E27FC236}">
              <a16:creationId xmlns:a16="http://schemas.microsoft.com/office/drawing/2014/main" id="{2B2467DB-7D81-BF4E-97D4-A168BAF88A89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3" name="Rett linje 142">
          <a:extLst>
            <a:ext uri="{FF2B5EF4-FFF2-40B4-BE49-F238E27FC236}">
              <a16:creationId xmlns:a16="http://schemas.microsoft.com/office/drawing/2014/main" id="{761FF9CD-C598-AD43-91B0-B1FFAC3B0DA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4" name="Rett linje 143">
          <a:extLst>
            <a:ext uri="{FF2B5EF4-FFF2-40B4-BE49-F238E27FC236}">
              <a16:creationId xmlns:a16="http://schemas.microsoft.com/office/drawing/2014/main" id="{063D7ACB-6407-8F48-8721-5D2E045DC354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145" name="Rett linje 144">
          <a:extLst>
            <a:ext uri="{FF2B5EF4-FFF2-40B4-BE49-F238E27FC236}">
              <a16:creationId xmlns:a16="http://schemas.microsoft.com/office/drawing/2014/main" id="{76C41C02-F6C8-AA41-8D08-1435E39A114B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6" name="Rett linje 145">
          <a:extLst>
            <a:ext uri="{FF2B5EF4-FFF2-40B4-BE49-F238E27FC236}">
              <a16:creationId xmlns:a16="http://schemas.microsoft.com/office/drawing/2014/main" id="{A9067C06-795C-5D49-A7F6-FA807B6FC3D9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7" name="Rett linje 146">
          <a:extLst>
            <a:ext uri="{FF2B5EF4-FFF2-40B4-BE49-F238E27FC236}">
              <a16:creationId xmlns:a16="http://schemas.microsoft.com/office/drawing/2014/main" id="{BBE59FFF-DFC9-4A4E-B194-0A98D7CB302C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8" name="Rett linje 147">
          <a:extLst>
            <a:ext uri="{FF2B5EF4-FFF2-40B4-BE49-F238E27FC236}">
              <a16:creationId xmlns:a16="http://schemas.microsoft.com/office/drawing/2014/main" id="{CB29E124-E8FD-104F-B303-3E49ADCF55AF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49" name="Rett linje 148">
          <a:extLst>
            <a:ext uri="{FF2B5EF4-FFF2-40B4-BE49-F238E27FC236}">
              <a16:creationId xmlns:a16="http://schemas.microsoft.com/office/drawing/2014/main" id="{28363B68-3DCD-864E-89EC-3F064B91DB07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50" name="Rett linje 149">
          <a:extLst>
            <a:ext uri="{FF2B5EF4-FFF2-40B4-BE49-F238E27FC236}">
              <a16:creationId xmlns:a16="http://schemas.microsoft.com/office/drawing/2014/main" id="{39846FC8-910D-3E45-8D64-BD9B8FE5F945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151" name="Rett linje 150">
          <a:extLst>
            <a:ext uri="{FF2B5EF4-FFF2-40B4-BE49-F238E27FC236}">
              <a16:creationId xmlns:a16="http://schemas.microsoft.com/office/drawing/2014/main" id="{535746FE-D1DB-ED4C-8060-CADC65714A2B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2" name="Rett linje 151">
          <a:extLst>
            <a:ext uri="{FF2B5EF4-FFF2-40B4-BE49-F238E27FC236}">
              <a16:creationId xmlns:a16="http://schemas.microsoft.com/office/drawing/2014/main" id="{8F2F855E-F9A7-CC44-B1AA-DF1A1AABC83A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3" name="Rett linje 152">
          <a:extLst>
            <a:ext uri="{FF2B5EF4-FFF2-40B4-BE49-F238E27FC236}">
              <a16:creationId xmlns:a16="http://schemas.microsoft.com/office/drawing/2014/main" id="{402BE863-2999-C34D-879A-CB2F5EBBC194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54" name="Rett linje 153">
          <a:extLst>
            <a:ext uri="{FF2B5EF4-FFF2-40B4-BE49-F238E27FC236}">
              <a16:creationId xmlns:a16="http://schemas.microsoft.com/office/drawing/2014/main" id="{1151295D-762E-4048-B6BB-65F6EB931FB1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5" name="Rett linje 154">
          <a:extLst>
            <a:ext uri="{FF2B5EF4-FFF2-40B4-BE49-F238E27FC236}">
              <a16:creationId xmlns:a16="http://schemas.microsoft.com/office/drawing/2014/main" id="{D2BE33A8-B27B-C64A-9BF2-F9C4C3015D7D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6" name="Rett linje 155">
          <a:extLst>
            <a:ext uri="{FF2B5EF4-FFF2-40B4-BE49-F238E27FC236}">
              <a16:creationId xmlns:a16="http://schemas.microsoft.com/office/drawing/2014/main" id="{E7710BBC-499A-B044-A435-1433AC27E3CE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157" name="Rett linje 156">
          <a:extLst>
            <a:ext uri="{FF2B5EF4-FFF2-40B4-BE49-F238E27FC236}">
              <a16:creationId xmlns:a16="http://schemas.microsoft.com/office/drawing/2014/main" id="{26119369-7E3A-E94E-8E23-2515F5E5A1A1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8" name="Rett linje 157">
          <a:extLst>
            <a:ext uri="{FF2B5EF4-FFF2-40B4-BE49-F238E27FC236}">
              <a16:creationId xmlns:a16="http://schemas.microsoft.com/office/drawing/2014/main" id="{C5267F99-9A40-8E44-A342-780C48B24FFB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59" name="Rett linje 158">
          <a:extLst>
            <a:ext uri="{FF2B5EF4-FFF2-40B4-BE49-F238E27FC236}">
              <a16:creationId xmlns:a16="http://schemas.microsoft.com/office/drawing/2014/main" id="{D3555D44-65DA-FB4C-A6DA-959394EE9B8A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160" name="Rett linje 159">
          <a:extLst>
            <a:ext uri="{FF2B5EF4-FFF2-40B4-BE49-F238E27FC236}">
              <a16:creationId xmlns:a16="http://schemas.microsoft.com/office/drawing/2014/main" id="{3A0D9508-5A9D-2240-AFB6-27B145E6D629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1" name="Rett linje 160">
          <a:extLst>
            <a:ext uri="{FF2B5EF4-FFF2-40B4-BE49-F238E27FC236}">
              <a16:creationId xmlns:a16="http://schemas.microsoft.com/office/drawing/2014/main" id="{BBEDC0E3-17D1-0743-B354-9DBB5F565205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2" name="Rett linje 161">
          <a:extLst>
            <a:ext uri="{FF2B5EF4-FFF2-40B4-BE49-F238E27FC236}">
              <a16:creationId xmlns:a16="http://schemas.microsoft.com/office/drawing/2014/main" id="{96FCCCF1-534F-E54A-AD3F-EFCCED1AA009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163" name="Rett linje 162">
          <a:extLst>
            <a:ext uri="{FF2B5EF4-FFF2-40B4-BE49-F238E27FC236}">
              <a16:creationId xmlns:a16="http://schemas.microsoft.com/office/drawing/2014/main" id="{ADE9C23C-B5ED-6F41-8A41-FC1DDF529DFF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4" name="Rett linje 163">
          <a:extLst>
            <a:ext uri="{FF2B5EF4-FFF2-40B4-BE49-F238E27FC236}">
              <a16:creationId xmlns:a16="http://schemas.microsoft.com/office/drawing/2014/main" id="{EB9905B4-400D-5B49-B6E5-946CA3267FB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5" name="Rett linje 164">
          <a:extLst>
            <a:ext uri="{FF2B5EF4-FFF2-40B4-BE49-F238E27FC236}">
              <a16:creationId xmlns:a16="http://schemas.microsoft.com/office/drawing/2014/main" id="{A543A68C-4347-3D41-983F-F65B8D532419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166" name="Rett linje 165">
          <a:extLst>
            <a:ext uri="{FF2B5EF4-FFF2-40B4-BE49-F238E27FC236}">
              <a16:creationId xmlns:a16="http://schemas.microsoft.com/office/drawing/2014/main" id="{19D1348E-184D-2449-A9BA-ECD6CB0BF552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260352</xdr:colOff>
      <xdr:row>51</xdr:row>
      <xdr:rowOff>28222</xdr:rowOff>
    </xdr:from>
    <xdr:to>
      <xdr:col>28</xdr:col>
      <xdr:colOff>1428751</xdr:colOff>
      <xdr:row>85</xdr:row>
      <xdr:rowOff>139699</xdr:rowOff>
    </xdr:to>
    <xdr:graphicFrame macro="">
      <xdr:nvGraphicFramePr>
        <xdr:cNvPr id="167" name="Diagram 200">
          <a:extLst>
            <a:ext uri="{FF2B5EF4-FFF2-40B4-BE49-F238E27FC236}">
              <a16:creationId xmlns:a16="http://schemas.microsoft.com/office/drawing/2014/main" id="{56377932-B05B-FB48-B00B-E99AE609D3F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354541</xdr:colOff>
      <xdr:row>12</xdr:row>
      <xdr:rowOff>145596</xdr:rowOff>
    </xdr:from>
    <xdr:to>
      <xdr:col>15</xdr:col>
      <xdr:colOff>453571</xdr:colOff>
      <xdr:row>12</xdr:row>
      <xdr:rowOff>145899</xdr:rowOff>
    </xdr:to>
    <xdr:cxnSp macro="">
      <xdr:nvCxnSpPr>
        <xdr:cNvPr id="168" name="Rett linje 167">
          <a:extLst>
            <a:ext uri="{FF2B5EF4-FFF2-40B4-BE49-F238E27FC236}">
              <a16:creationId xmlns:a16="http://schemas.microsoft.com/office/drawing/2014/main" id="{65C1B1B7-47FA-7043-8527-E86F8FC21CD5}"/>
            </a:ext>
          </a:extLst>
        </xdr:cNvPr>
        <xdr:cNvCxnSpPr/>
      </xdr:nvCxnSpPr>
      <xdr:spPr>
        <a:xfrm flipV="1">
          <a:off x="11378141" y="2977696"/>
          <a:ext cx="99030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9072</xdr:colOff>
      <xdr:row>24</xdr:row>
      <xdr:rowOff>136072</xdr:rowOff>
    </xdr:from>
    <xdr:to>
      <xdr:col>16</xdr:col>
      <xdr:colOff>198817</xdr:colOff>
      <xdr:row>24</xdr:row>
      <xdr:rowOff>136375</xdr:rowOff>
    </xdr:to>
    <xdr:cxnSp macro="">
      <xdr:nvCxnSpPr>
        <xdr:cNvPr id="169" name="Rett linje 168">
          <a:extLst>
            <a:ext uri="{FF2B5EF4-FFF2-40B4-BE49-F238E27FC236}">
              <a16:creationId xmlns:a16="http://schemas.microsoft.com/office/drawing/2014/main" id="{469FD1FB-B6A3-BC4B-8B07-6173307A9890}"/>
            </a:ext>
          </a:extLst>
        </xdr:cNvPr>
        <xdr:cNvCxnSpPr/>
      </xdr:nvCxnSpPr>
      <xdr:spPr>
        <a:xfrm flipV="1">
          <a:off x="11705772" y="6092372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7258</xdr:colOff>
      <xdr:row>30</xdr:row>
      <xdr:rowOff>143329</xdr:rowOff>
    </xdr:from>
    <xdr:to>
      <xdr:col>16</xdr:col>
      <xdr:colOff>197003</xdr:colOff>
      <xdr:row>30</xdr:row>
      <xdr:rowOff>143632</xdr:rowOff>
    </xdr:to>
    <xdr:cxnSp macro="">
      <xdr:nvCxnSpPr>
        <xdr:cNvPr id="170" name="Rett linje 169">
          <a:extLst>
            <a:ext uri="{FF2B5EF4-FFF2-40B4-BE49-F238E27FC236}">
              <a16:creationId xmlns:a16="http://schemas.microsoft.com/office/drawing/2014/main" id="{5A4E2553-B778-5A41-B064-C0763ED5A9E2}"/>
            </a:ext>
          </a:extLst>
        </xdr:cNvPr>
        <xdr:cNvCxnSpPr/>
      </xdr:nvCxnSpPr>
      <xdr:spPr>
        <a:xfrm flipV="1">
          <a:off x="11703958" y="7496629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9071</xdr:colOff>
      <xdr:row>36</xdr:row>
      <xdr:rowOff>72572</xdr:rowOff>
    </xdr:from>
    <xdr:to>
      <xdr:col>16</xdr:col>
      <xdr:colOff>198816</xdr:colOff>
      <xdr:row>36</xdr:row>
      <xdr:rowOff>72875</xdr:rowOff>
    </xdr:to>
    <xdr:cxnSp macro="">
      <xdr:nvCxnSpPr>
        <xdr:cNvPr id="171" name="Rett linje 170">
          <a:extLst>
            <a:ext uri="{FF2B5EF4-FFF2-40B4-BE49-F238E27FC236}">
              <a16:creationId xmlns:a16="http://schemas.microsoft.com/office/drawing/2014/main" id="{7C0F0F85-E44E-7E4F-9E7F-B281EA39A6E2}"/>
            </a:ext>
          </a:extLst>
        </xdr:cNvPr>
        <xdr:cNvCxnSpPr/>
      </xdr:nvCxnSpPr>
      <xdr:spPr>
        <a:xfrm flipV="1">
          <a:off x="11705771" y="8759372"/>
          <a:ext cx="189745" cy="303"/>
        </a:xfrm>
        <a:prstGeom prst="line">
          <a:avLst/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2" name="Rett linje 171">
          <a:extLst>
            <a:ext uri="{FF2B5EF4-FFF2-40B4-BE49-F238E27FC236}">
              <a16:creationId xmlns:a16="http://schemas.microsoft.com/office/drawing/2014/main" id="{265C9B86-0F4B-FF40-B5B4-37F996988BD6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73" name="Rett linje 172">
          <a:extLst>
            <a:ext uri="{FF2B5EF4-FFF2-40B4-BE49-F238E27FC236}">
              <a16:creationId xmlns:a16="http://schemas.microsoft.com/office/drawing/2014/main" id="{F9B9C31C-6C1F-ED4D-991D-68094585D248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74" name="Rett linje 173">
          <a:extLst>
            <a:ext uri="{FF2B5EF4-FFF2-40B4-BE49-F238E27FC236}">
              <a16:creationId xmlns:a16="http://schemas.microsoft.com/office/drawing/2014/main" id="{C622EFE7-B425-9046-88A8-E9AA9A0CC694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75" name="Rett linje 174">
          <a:extLst>
            <a:ext uri="{FF2B5EF4-FFF2-40B4-BE49-F238E27FC236}">
              <a16:creationId xmlns:a16="http://schemas.microsoft.com/office/drawing/2014/main" id="{40D6AB88-E49D-0B47-9BEC-7A7730EA5A69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6" name="Rett linje 175">
          <a:extLst>
            <a:ext uri="{FF2B5EF4-FFF2-40B4-BE49-F238E27FC236}">
              <a16:creationId xmlns:a16="http://schemas.microsoft.com/office/drawing/2014/main" id="{46E3EF36-D78E-AF4A-ABB0-2746DC252392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7" name="Rett linje 176">
          <a:extLst>
            <a:ext uri="{FF2B5EF4-FFF2-40B4-BE49-F238E27FC236}">
              <a16:creationId xmlns:a16="http://schemas.microsoft.com/office/drawing/2014/main" id="{FEDF3770-2682-EB43-B436-B865EBD7D793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8" name="Rett linje 177">
          <a:extLst>
            <a:ext uri="{FF2B5EF4-FFF2-40B4-BE49-F238E27FC236}">
              <a16:creationId xmlns:a16="http://schemas.microsoft.com/office/drawing/2014/main" id="{0E4BB505-EB01-0446-89FD-1F889E91886D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79" name="Rett linje 178">
          <a:extLst>
            <a:ext uri="{FF2B5EF4-FFF2-40B4-BE49-F238E27FC236}">
              <a16:creationId xmlns:a16="http://schemas.microsoft.com/office/drawing/2014/main" id="{1F542BE0-0F09-D842-80F2-53337A749547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0" name="Rett linje 179">
          <a:extLst>
            <a:ext uri="{FF2B5EF4-FFF2-40B4-BE49-F238E27FC236}">
              <a16:creationId xmlns:a16="http://schemas.microsoft.com/office/drawing/2014/main" id="{86509EF1-4254-4B4B-A456-171802D9E2D0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1" name="Rett linje 180">
          <a:extLst>
            <a:ext uri="{FF2B5EF4-FFF2-40B4-BE49-F238E27FC236}">
              <a16:creationId xmlns:a16="http://schemas.microsoft.com/office/drawing/2014/main" id="{C3469B23-7A41-774E-ABA2-483D160E9B2F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2" name="Rett linje 181">
          <a:extLst>
            <a:ext uri="{FF2B5EF4-FFF2-40B4-BE49-F238E27FC236}">
              <a16:creationId xmlns:a16="http://schemas.microsoft.com/office/drawing/2014/main" id="{59BBF9AF-8A91-654C-85A5-6F38C3E99C2C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3" name="Rett linje 182">
          <a:extLst>
            <a:ext uri="{FF2B5EF4-FFF2-40B4-BE49-F238E27FC236}">
              <a16:creationId xmlns:a16="http://schemas.microsoft.com/office/drawing/2014/main" id="{65F2B944-EF36-334D-9006-3CA62469133D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4" name="Rett linje 183">
          <a:extLst>
            <a:ext uri="{FF2B5EF4-FFF2-40B4-BE49-F238E27FC236}">
              <a16:creationId xmlns:a16="http://schemas.microsoft.com/office/drawing/2014/main" id="{6C757BC3-806C-0E4E-96B2-FEEB96276792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5" name="Rett linje 184">
          <a:extLst>
            <a:ext uri="{FF2B5EF4-FFF2-40B4-BE49-F238E27FC236}">
              <a16:creationId xmlns:a16="http://schemas.microsoft.com/office/drawing/2014/main" id="{6E5375C5-32AF-0F41-A87B-7557E4F04044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6" name="Rett linje 185">
          <a:extLst>
            <a:ext uri="{FF2B5EF4-FFF2-40B4-BE49-F238E27FC236}">
              <a16:creationId xmlns:a16="http://schemas.microsoft.com/office/drawing/2014/main" id="{0E9965B3-8A6C-644E-8027-F6857F72AEB9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7" name="Rett linje 186">
          <a:extLst>
            <a:ext uri="{FF2B5EF4-FFF2-40B4-BE49-F238E27FC236}">
              <a16:creationId xmlns:a16="http://schemas.microsoft.com/office/drawing/2014/main" id="{B4BF0DB5-F7F0-F44E-B60F-678B645C7E6C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8" name="Rett linje 187">
          <a:extLst>
            <a:ext uri="{FF2B5EF4-FFF2-40B4-BE49-F238E27FC236}">
              <a16:creationId xmlns:a16="http://schemas.microsoft.com/office/drawing/2014/main" id="{20B9EC2D-A404-D44D-9497-872E56F83F9D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89" name="Rett linje 188">
          <a:extLst>
            <a:ext uri="{FF2B5EF4-FFF2-40B4-BE49-F238E27FC236}">
              <a16:creationId xmlns:a16="http://schemas.microsoft.com/office/drawing/2014/main" id="{DAE379DB-2DC7-134B-AB99-F1D60B95040E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0" name="Rett linje 189">
          <a:extLst>
            <a:ext uri="{FF2B5EF4-FFF2-40B4-BE49-F238E27FC236}">
              <a16:creationId xmlns:a16="http://schemas.microsoft.com/office/drawing/2014/main" id="{4622A0FF-99D5-5E4F-8F7D-8ECC51D9CEC6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1" name="Rett linje 190">
          <a:extLst>
            <a:ext uri="{FF2B5EF4-FFF2-40B4-BE49-F238E27FC236}">
              <a16:creationId xmlns:a16="http://schemas.microsoft.com/office/drawing/2014/main" id="{ED5DA6DC-701C-2546-AFCE-8DBE3FFA19AF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2" name="Rett linje 191">
          <a:extLst>
            <a:ext uri="{FF2B5EF4-FFF2-40B4-BE49-F238E27FC236}">
              <a16:creationId xmlns:a16="http://schemas.microsoft.com/office/drawing/2014/main" id="{25C24AB6-E949-0842-A5AF-44D06FA60164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36</xdr:row>
      <xdr:rowOff>75362</xdr:rowOff>
    </xdr:from>
    <xdr:to>
      <xdr:col>17</xdr:col>
      <xdr:colOff>2140</xdr:colOff>
      <xdr:row>36</xdr:row>
      <xdr:rowOff>75362</xdr:rowOff>
    </xdr:to>
    <xdr:cxnSp macro="">
      <xdr:nvCxnSpPr>
        <xdr:cNvPr id="193" name="Rett linje 192">
          <a:extLst>
            <a:ext uri="{FF2B5EF4-FFF2-40B4-BE49-F238E27FC236}">
              <a16:creationId xmlns:a16="http://schemas.microsoft.com/office/drawing/2014/main" id="{3080C9F7-42E7-A548-BAAB-410474B9D7CB}"/>
            </a:ext>
          </a:extLst>
        </xdr:cNvPr>
        <xdr:cNvCxnSpPr/>
      </xdr:nvCxnSpPr>
      <xdr:spPr>
        <a:xfrm>
          <a:off x="11698841" y="8762162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94" name="Rett linje 193">
          <a:extLst>
            <a:ext uri="{FF2B5EF4-FFF2-40B4-BE49-F238E27FC236}">
              <a16:creationId xmlns:a16="http://schemas.microsoft.com/office/drawing/2014/main" id="{21BDB47F-FD09-C144-A9D5-3E0729FF0C2A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95" name="Rett linje 194">
          <a:extLst>
            <a:ext uri="{FF2B5EF4-FFF2-40B4-BE49-F238E27FC236}">
              <a16:creationId xmlns:a16="http://schemas.microsoft.com/office/drawing/2014/main" id="{10FF44C8-E5A1-DB43-B42B-73AFA1F28277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2141</xdr:colOff>
      <xdr:row>30</xdr:row>
      <xdr:rowOff>154737</xdr:rowOff>
    </xdr:from>
    <xdr:to>
      <xdr:col>17</xdr:col>
      <xdr:colOff>2140</xdr:colOff>
      <xdr:row>30</xdr:row>
      <xdr:rowOff>154737</xdr:rowOff>
    </xdr:to>
    <xdr:cxnSp macro="">
      <xdr:nvCxnSpPr>
        <xdr:cNvPr id="196" name="Rett linje 195">
          <a:extLst>
            <a:ext uri="{FF2B5EF4-FFF2-40B4-BE49-F238E27FC236}">
              <a16:creationId xmlns:a16="http://schemas.microsoft.com/office/drawing/2014/main" id="{C8FE3A2C-1BA7-E348-9BBA-D45592D4282F}"/>
            </a:ext>
          </a:extLst>
        </xdr:cNvPr>
        <xdr:cNvCxnSpPr/>
      </xdr:nvCxnSpPr>
      <xdr:spPr>
        <a:xfrm>
          <a:off x="11698841" y="7508037"/>
          <a:ext cx="2158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7" name="Rett linje 196">
          <a:extLst>
            <a:ext uri="{FF2B5EF4-FFF2-40B4-BE49-F238E27FC236}">
              <a16:creationId xmlns:a16="http://schemas.microsoft.com/office/drawing/2014/main" id="{320123D2-111F-7F4E-A7DD-DCD93AC7CFC6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8" name="Rett linje 197">
          <a:extLst>
            <a:ext uri="{FF2B5EF4-FFF2-40B4-BE49-F238E27FC236}">
              <a16:creationId xmlns:a16="http://schemas.microsoft.com/office/drawing/2014/main" id="{B9FDA27F-D49F-C544-AC1B-F338D4FA2411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199" name="Rett linje 198">
          <a:extLst>
            <a:ext uri="{FF2B5EF4-FFF2-40B4-BE49-F238E27FC236}">
              <a16:creationId xmlns:a16="http://schemas.microsoft.com/office/drawing/2014/main" id="{306249D1-348A-D942-910B-38A72B7CAFD3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0" name="Rett linje 199">
          <a:extLst>
            <a:ext uri="{FF2B5EF4-FFF2-40B4-BE49-F238E27FC236}">
              <a16:creationId xmlns:a16="http://schemas.microsoft.com/office/drawing/2014/main" id="{E240842A-FFEA-0E40-AC2A-2D6C4A5DF62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1" name="Rett linje 200">
          <a:extLst>
            <a:ext uri="{FF2B5EF4-FFF2-40B4-BE49-F238E27FC236}">
              <a16:creationId xmlns:a16="http://schemas.microsoft.com/office/drawing/2014/main" id="{4384360F-EA4D-AA46-95DE-C82C3C9F1AC2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02" name="Rett linje 201">
          <a:extLst>
            <a:ext uri="{FF2B5EF4-FFF2-40B4-BE49-F238E27FC236}">
              <a16:creationId xmlns:a16="http://schemas.microsoft.com/office/drawing/2014/main" id="{2E6A404A-8EFD-CC4F-ADA8-D5B0108CDD2B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3" name="Rett linje 202">
          <a:extLst>
            <a:ext uri="{FF2B5EF4-FFF2-40B4-BE49-F238E27FC236}">
              <a16:creationId xmlns:a16="http://schemas.microsoft.com/office/drawing/2014/main" id="{938FB95D-6A8F-8540-9B5C-BF49880B7B20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4" name="Rett linje 203">
          <a:extLst>
            <a:ext uri="{FF2B5EF4-FFF2-40B4-BE49-F238E27FC236}">
              <a16:creationId xmlns:a16="http://schemas.microsoft.com/office/drawing/2014/main" id="{EBC0485A-8952-C04F-B3DF-AE604EE81530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5" name="Rett linje 204">
          <a:extLst>
            <a:ext uri="{FF2B5EF4-FFF2-40B4-BE49-F238E27FC236}">
              <a16:creationId xmlns:a16="http://schemas.microsoft.com/office/drawing/2014/main" id="{757E987B-0AE3-B04B-8775-6494B41916DC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6" name="Rett linje 205">
          <a:extLst>
            <a:ext uri="{FF2B5EF4-FFF2-40B4-BE49-F238E27FC236}">
              <a16:creationId xmlns:a16="http://schemas.microsoft.com/office/drawing/2014/main" id="{77DE651E-72DA-DB4A-B4D5-7F43D4A3B46F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7" name="Rett linje 206">
          <a:extLst>
            <a:ext uri="{FF2B5EF4-FFF2-40B4-BE49-F238E27FC236}">
              <a16:creationId xmlns:a16="http://schemas.microsoft.com/office/drawing/2014/main" id="{3A3EDADE-9DCC-4D46-ABBB-A6D87C80301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8" name="Rett linje 207">
          <a:extLst>
            <a:ext uri="{FF2B5EF4-FFF2-40B4-BE49-F238E27FC236}">
              <a16:creationId xmlns:a16="http://schemas.microsoft.com/office/drawing/2014/main" id="{D77FC48E-6837-834A-8C2B-F497071DE6F1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09" name="Rett linje 208">
          <a:extLst>
            <a:ext uri="{FF2B5EF4-FFF2-40B4-BE49-F238E27FC236}">
              <a16:creationId xmlns:a16="http://schemas.microsoft.com/office/drawing/2014/main" id="{67E354E2-98B5-3641-ACED-FB9EE9D9FC3A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10" name="Rett linje 209">
          <a:extLst>
            <a:ext uri="{FF2B5EF4-FFF2-40B4-BE49-F238E27FC236}">
              <a16:creationId xmlns:a16="http://schemas.microsoft.com/office/drawing/2014/main" id="{FD0DCEBF-CBFB-524A-BD2A-74963E1E5E2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11" name="Rett linje 210">
          <a:extLst>
            <a:ext uri="{FF2B5EF4-FFF2-40B4-BE49-F238E27FC236}">
              <a16:creationId xmlns:a16="http://schemas.microsoft.com/office/drawing/2014/main" id="{93C11DB1-693E-1343-A8B8-460B0B726CFB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2" name="Rett linje 211">
          <a:extLst>
            <a:ext uri="{FF2B5EF4-FFF2-40B4-BE49-F238E27FC236}">
              <a16:creationId xmlns:a16="http://schemas.microsoft.com/office/drawing/2014/main" id="{A4C2B98A-535F-3942-A070-DE35C23210C4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3" name="Rett linje 212">
          <a:extLst>
            <a:ext uri="{FF2B5EF4-FFF2-40B4-BE49-F238E27FC236}">
              <a16:creationId xmlns:a16="http://schemas.microsoft.com/office/drawing/2014/main" id="{AC7BF655-8752-E74F-8CF1-790F42510932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4" name="Rett linje 213">
          <a:extLst>
            <a:ext uri="{FF2B5EF4-FFF2-40B4-BE49-F238E27FC236}">
              <a16:creationId xmlns:a16="http://schemas.microsoft.com/office/drawing/2014/main" id="{91BE5D0A-C091-7E45-94C8-E0D27E410CEC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5" name="Rett linje 214">
          <a:extLst>
            <a:ext uri="{FF2B5EF4-FFF2-40B4-BE49-F238E27FC236}">
              <a16:creationId xmlns:a16="http://schemas.microsoft.com/office/drawing/2014/main" id="{C4D81285-53D7-5E43-B532-68E345589D54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6" name="Rett linje 215">
          <a:extLst>
            <a:ext uri="{FF2B5EF4-FFF2-40B4-BE49-F238E27FC236}">
              <a16:creationId xmlns:a16="http://schemas.microsoft.com/office/drawing/2014/main" id="{CBCF2917-A8D1-0943-94CB-C1A67D40BF16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7" name="Rett linje 216">
          <a:extLst>
            <a:ext uri="{FF2B5EF4-FFF2-40B4-BE49-F238E27FC236}">
              <a16:creationId xmlns:a16="http://schemas.microsoft.com/office/drawing/2014/main" id="{710E9BC4-45AF-0C40-9559-D5827477285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8" name="Rett linje 217">
          <a:extLst>
            <a:ext uri="{FF2B5EF4-FFF2-40B4-BE49-F238E27FC236}">
              <a16:creationId xmlns:a16="http://schemas.microsoft.com/office/drawing/2014/main" id="{BD2F3B33-B217-804B-B2DD-AAE29580536A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19" name="Rett linje 218">
          <a:extLst>
            <a:ext uri="{FF2B5EF4-FFF2-40B4-BE49-F238E27FC236}">
              <a16:creationId xmlns:a16="http://schemas.microsoft.com/office/drawing/2014/main" id="{1A5C69DC-BFA6-5A4B-9296-55A0132E4F2F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20" name="Rett linje 219">
          <a:extLst>
            <a:ext uri="{FF2B5EF4-FFF2-40B4-BE49-F238E27FC236}">
              <a16:creationId xmlns:a16="http://schemas.microsoft.com/office/drawing/2014/main" id="{A6BDFE27-10D4-2048-9F60-FEA36FEB4AF0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1" name="Rett linje 220">
          <a:extLst>
            <a:ext uri="{FF2B5EF4-FFF2-40B4-BE49-F238E27FC236}">
              <a16:creationId xmlns:a16="http://schemas.microsoft.com/office/drawing/2014/main" id="{CD1B2144-3BE1-B446-B6B1-1CC068DE8AEF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2" name="Rett linje 221">
          <a:extLst>
            <a:ext uri="{FF2B5EF4-FFF2-40B4-BE49-F238E27FC236}">
              <a16:creationId xmlns:a16="http://schemas.microsoft.com/office/drawing/2014/main" id="{06EAF2EA-3115-9F48-895C-59849B1D17D0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3" name="Rett linje 222">
          <a:extLst>
            <a:ext uri="{FF2B5EF4-FFF2-40B4-BE49-F238E27FC236}">
              <a16:creationId xmlns:a16="http://schemas.microsoft.com/office/drawing/2014/main" id="{5FED32AE-2DC5-3840-9F30-86D45C9426E0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4" name="Rett linje 223">
          <a:extLst>
            <a:ext uri="{FF2B5EF4-FFF2-40B4-BE49-F238E27FC236}">
              <a16:creationId xmlns:a16="http://schemas.microsoft.com/office/drawing/2014/main" id="{520594A3-A3C1-124A-AD16-DF045F5A522D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5" name="Rett linje 224">
          <a:extLst>
            <a:ext uri="{FF2B5EF4-FFF2-40B4-BE49-F238E27FC236}">
              <a16:creationId xmlns:a16="http://schemas.microsoft.com/office/drawing/2014/main" id="{C901CEA6-6924-074B-AA74-E92DBE70A8DC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6" name="Rett linje 225">
          <a:extLst>
            <a:ext uri="{FF2B5EF4-FFF2-40B4-BE49-F238E27FC236}">
              <a16:creationId xmlns:a16="http://schemas.microsoft.com/office/drawing/2014/main" id="{6CD3A73C-5577-7740-8541-8ADC31B9CEDD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7" name="Rett linje 226">
          <a:extLst>
            <a:ext uri="{FF2B5EF4-FFF2-40B4-BE49-F238E27FC236}">
              <a16:creationId xmlns:a16="http://schemas.microsoft.com/office/drawing/2014/main" id="{2D4935A8-E272-F144-8C7B-B73C8F452556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8" name="Rett linje 227">
          <a:extLst>
            <a:ext uri="{FF2B5EF4-FFF2-40B4-BE49-F238E27FC236}">
              <a16:creationId xmlns:a16="http://schemas.microsoft.com/office/drawing/2014/main" id="{D74A0195-FD6B-AA4B-9126-37119F9A73F8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29" name="Rett linje 228">
          <a:extLst>
            <a:ext uri="{FF2B5EF4-FFF2-40B4-BE49-F238E27FC236}">
              <a16:creationId xmlns:a16="http://schemas.microsoft.com/office/drawing/2014/main" id="{0FEA7945-2D34-9E4B-B208-C6FD5895501A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0" name="Rett linje 229">
          <a:extLst>
            <a:ext uri="{FF2B5EF4-FFF2-40B4-BE49-F238E27FC236}">
              <a16:creationId xmlns:a16="http://schemas.microsoft.com/office/drawing/2014/main" id="{A351F5A3-5F4F-1841-A60F-0CD2A664B0B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1" name="Rett linje 230">
          <a:extLst>
            <a:ext uri="{FF2B5EF4-FFF2-40B4-BE49-F238E27FC236}">
              <a16:creationId xmlns:a16="http://schemas.microsoft.com/office/drawing/2014/main" id="{512A68ED-A2AA-3A4F-9906-F85A9A098ED5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2" name="Rett linje 231">
          <a:extLst>
            <a:ext uri="{FF2B5EF4-FFF2-40B4-BE49-F238E27FC236}">
              <a16:creationId xmlns:a16="http://schemas.microsoft.com/office/drawing/2014/main" id="{828210C6-3746-D94A-920A-4F6E1CD2968F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3" name="Rett linje 232">
          <a:extLst>
            <a:ext uri="{FF2B5EF4-FFF2-40B4-BE49-F238E27FC236}">
              <a16:creationId xmlns:a16="http://schemas.microsoft.com/office/drawing/2014/main" id="{E48E754A-9723-9441-A3F6-A443AED94A87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4" name="Rett linje 233">
          <a:extLst>
            <a:ext uri="{FF2B5EF4-FFF2-40B4-BE49-F238E27FC236}">
              <a16:creationId xmlns:a16="http://schemas.microsoft.com/office/drawing/2014/main" id="{EDAB52FB-755B-1D40-9C2C-EBB346E7F3C1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5" name="Rett linje 234">
          <a:extLst>
            <a:ext uri="{FF2B5EF4-FFF2-40B4-BE49-F238E27FC236}">
              <a16:creationId xmlns:a16="http://schemas.microsoft.com/office/drawing/2014/main" id="{841D622D-F64A-B343-9033-2FC1087CAF4C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6" name="Rett linje 235">
          <a:extLst>
            <a:ext uri="{FF2B5EF4-FFF2-40B4-BE49-F238E27FC236}">
              <a16:creationId xmlns:a16="http://schemas.microsoft.com/office/drawing/2014/main" id="{B57AE999-E59E-0C4A-B3DE-2B448029A84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7" name="Rett linje 236">
          <a:extLst>
            <a:ext uri="{FF2B5EF4-FFF2-40B4-BE49-F238E27FC236}">
              <a16:creationId xmlns:a16="http://schemas.microsoft.com/office/drawing/2014/main" id="{42F023AC-C526-0B4B-B586-32CF22A0448D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38" name="Rett linje 237">
          <a:extLst>
            <a:ext uri="{FF2B5EF4-FFF2-40B4-BE49-F238E27FC236}">
              <a16:creationId xmlns:a16="http://schemas.microsoft.com/office/drawing/2014/main" id="{399AB23E-3C94-D94A-A4CF-4E98AA170B1E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39" name="Rett linje 238">
          <a:extLst>
            <a:ext uri="{FF2B5EF4-FFF2-40B4-BE49-F238E27FC236}">
              <a16:creationId xmlns:a16="http://schemas.microsoft.com/office/drawing/2014/main" id="{E068B1F1-3890-E748-BBAA-93C9B719921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0" name="Rett linje 239">
          <a:extLst>
            <a:ext uri="{FF2B5EF4-FFF2-40B4-BE49-F238E27FC236}">
              <a16:creationId xmlns:a16="http://schemas.microsoft.com/office/drawing/2014/main" id="{1E5C9B63-A01D-AD4A-90E4-8570B9B7E54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1" name="Rett linje 240">
          <a:extLst>
            <a:ext uri="{FF2B5EF4-FFF2-40B4-BE49-F238E27FC236}">
              <a16:creationId xmlns:a16="http://schemas.microsoft.com/office/drawing/2014/main" id="{E01EF59F-87B6-E642-A916-E8D31B20014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2" name="Rett linje 241">
          <a:extLst>
            <a:ext uri="{FF2B5EF4-FFF2-40B4-BE49-F238E27FC236}">
              <a16:creationId xmlns:a16="http://schemas.microsoft.com/office/drawing/2014/main" id="{AC632C12-09B2-9B42-98C9-E4ABEDED1BDF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3" name="Rett linje 242">
          <a:extLst>
            <a:ext uri="{FF2B5EF4-FFF2-40B4-BE49-F238E27FC236}">
              <a16:creationId xmlns:a16="http://schemas.microsoft.com/office/drawing/2014/main" id="{17C444AE-B9D8-CE4B-943E-E4B16E8F7FDF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4" name="Rett linje 243">
          <a:extLst>
            <a:ext uri="{FF2B5EF4-FFF2-40B4-BE49-F238E27FC236}">
              <a16:creationId xmlns:a16="http://schemas.microsoft.com/office/drawing/2014/main" id="{2CAE4466-CBD0-C741-8AD6-AFE7276F705C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5" name="Rett linje 244">
          <a:extLst>
            <a:ext uri="{FF2B5EF4-FFF2-40B4-BE49-F238E27FC236}">
              <a16:creationId xmlns:a16="http://schemas.microsoft.com/office/drawing/2014/main" id="{4F9CF33F-16C5-4C43-AD34-C5B7F99EA4F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6" name="Rett linje 245">
          <a:extLst>
            <a:ext uri="{FF2B5EF4-FFF2-40B4-BE49-F238E27FC236}">
              <a16:creationId xmlns:a16="http://schemas.microsoft.com/office/drawing/2014/main" id="{D9DF0290-2859-0A43-8ECF-F30F224616D9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47" name="Rett linje 246">
          <a:extLst>
            <a:ext uri="{FF2B5EF4-FFF2-40B4-BE49-F238E27FC236}">
              <a16:creationId xmlns:a16="http://schemas.microsoft.com/office/drawing/2014/main" id="{CB870663-00E5-C245-B9D4-69B9FBD6C147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48" name="Rett linje 247">
          <a:extLst>
            <a:ext uri="{FF2B5EF4-FFF2-40B4-BE49-F238E27FC236}">
              <a16:creationId xmlns:a16="http://schemas.microsoft.com/office/drawing/2014/main" id="{159E568F-6BC7-204D-A863-8EDA98BEB87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49" name="Rett linje 248">
          <a:extLst>
            <a:ext uri="{FF2B5EF4-FFF2-40B4-BE49-F238E27FC236}">
              <a16:creationId xmlns:a16="http://schemas.microsoft.com/office/drawing/2014/main" id="{CFF9E0A7-82D7-0148-8C9F-CB0715E09B6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0" name="Rett linje 249">
          <a:extLst>
            <a:ext uri="{FF2B5EF4-FFF2-40B4-BE49-F238E27FC236}">
              <a16:creationId xmlns:a16="http://schemas.microsoft.com/office/drawing/2014/main" id="{4FE0CD0E-DF1C-3044-A788-FDB04BFE6DF9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1" name="Rett linje 250">
          <a:extLst>
            <a:ext uri="{FF2B5EF4-FFF2-40B4-BE49-F238E27FC236}">
              <a16:creationId xmlns:a16="http://schemas.microsoft.com/office/drawing/2014/main" id="{BF66CACF-6634-4044-800E-F508D22985DC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2" name="Rett linje 251">
          <a:extLst>
            <a:ext uri="{FF2B5EF4-FFF2-40B4-BE49-F238E27FC236}">
              <a16:creationId xmlns:a16="http://schemas.microsoft.com/office/drawing/2014/main" id="{235116B0-E4A9-E64C-B125-5962302E4A3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3" name="Rett linje 252">
          <a:extLst>
            <a:ext uri="{FF2B5EF4-FFF2-40B4-BE49-F238E27FC236}">
              <a16:creationId xmlns:a16="http://schemas.microsoft.com/office/drawing/2014/main" id="{C3719643-20F0-AF4F-AA6E-7DDC91626D3E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4" name="Rett linje 253">
          <a:extLst>
            <a:ext uri="{FF2B5EF4-FFF2-40B4-BE49-F238E27FC236}">
              <a16:creationId xmlns:a16="http://schemas.microsoft.com/office/drawing/2014/main" id="{E75522CF-B3DD-204E-88B7-209F923A9E9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5" name="Rett linje 254">
          <a:extLst>
            <a:ext uri="{FF2B5EF4-FFF2-40B4-BE49-F238E27FC236}">
              <a16:creationId xmlns:a16="http://schemas.microsoft.com/office/drawing/2014/main" id="{77B31BC5-981A-D84E-8036-FECBB4C2192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56" name="Rett linje 255">
          <a:extLst>
            <a:ext uri="{FF2B5EF4-FFF2-40B4-BE49-F238E27FC236}">
              <a16:creationId xmlns:a16="http://schemas.microsoft.com/office/drawing/2014/main" id="{334EA71A-6DE4-BA4D-B1F1-8FF82C7473B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7" name="Rett linje 256">
          <a:extLst>
            <a:ext uri="{FF2B5EF4-FFF2-40B4-BE49-F238E27FC236}">
              <a16:creationId xmlns:a16="http://schemas.microsoft.com/office/drawing/2014/main" id="{8707BC04-069E-AB42-BFC4-D4BF63DAE29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8" name="Rett linje 257">
          <a:extLst>
            <a:ext uri="{FF2B5EF4-FFF2-40B4-BE49-F238E27FC236}">
              <a16:creationId xmlns:a16="http://schemas.microsoft.com/office/drawing/2014/main" id="{974AFB14-EE25-8047-9EC0-3BAD868E1B49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59" name="Rett linje 258">
          <a:extLst>
            <a:ext uri="{FF2B5EF4-FFF2-40B4-BE49-F238E27FC236}">
              <a16:creationId xmlns:a16="http://schemas.microsoft.com/office/drawing/2014/main" id="{65F4CD5D-4B42-684A-BFD5-F89FD019136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0" name="Rett linje 259">
          <a:extLst>
            <a:ext uri="{FF2B5EF4-FFF2-40B4-BE49-F238E27FC236}">
              <a16:creationId xmlns:a16="http://schemas.microsoft.com/office/drawing/2014/main" id="{9D6BEA10-6E89-B842-B4C5-522F61FD0977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1" name="Rett linje 260">
          <a:extLst>
            <a:ext uri="{FF2B5EF4-FFF2-40B4-BE49-F238E27FC236}">
              <a16:creationId xmlns:a16="http://schemas.microsoft.com/office/drawing/2014/main" id="{379BA91F-3A84-7E45-B1DE-1066EC259926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2" name="Rett linje 261">
          <a:extLst>
            <a:ext uri="{FF2B5EF4-FFF2-40B4-BE49-F238E27FC236}">
              <a16:creationId xmlns:a16="http://schemas.microsoft.com/office/drawing/2014/main" id="{0EC2CD77-2FC5-5C4F-B963-784611F7EA7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3" name="Rett linje 262">
          <a:extLst>
            <a:ext uri="{FF2B5EF4-FFF2-40B4-BE49-F238E27FC236}">
              <a16:creationId xmlns:a16="http://schemas.microsoft.com/office/drawing/2014/main" id="{2D6029ED-DCEE-F641-B490-4A15BA671D5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4" name="Rett linje 263">
          <a:extLst>
            <a:ext uri="{FF2B5EF4-FFF2-40B4-BE49-F238E27FC236}">
              <a16:creationId xmlns:a16="http://schemas.microsoft.com/office/drawing/2014/main" id="{9B445C3C-7F40-D141-8217-18886F1EB7A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65" name="Rett linje 264">
          <a:extLst>
            <a:ext uri="{FF2B5EF4-FFF2-40B4-BE49-F238E27FC236}">
              <a16:creationId xmlns:a16="http://schemas.microsoft.com/office/drawing/2014/main" id="{4B0976E8-20A7-374F-9F4F-C7AA3557172C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266" name="Rett linje 265">
          <a:extLst>
            <a:ext uri="{FF2B5EF4-FFF2-40B4-BE49-F238E27FC236}">
              <a16:creationId xmlns:a16="http://schemas.microsoft.com/office/drawing/2014/main" id="{0F5D6BE6-2CF9-364C-B0A5-B790D6A99A45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67" name="Rett linje 266">
          <a:extLst>
            <a:ext uri="{FF2B5EF4-FFF2-40B4-BE49-F238E27FC236}">
              <a16:creationId xmlns:a16="http://schemas.microsoft.com/office/drawing/2014/main" id="{CDF9A848-D7C5-3D43-A5DF-2427DAA25B4A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68" name="Rett linje 267">
          <a:extLst>
            <a:ext uri="{FF2B5EF4-FFF2-40B4-BE49-F238E27FC236}">
              <a16:creationId xmlns:a16="http://schemas.microsoft.com/office/drawing/2014/main" id="{62AB32F2-79D4-F941-AD98-CAAE4F0FE894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69" name="Rett linje 268">
          <a:extLst>
            <a:ext uri="{FF2B5EF4-FFF2-40B4-BE49-F238E27FC236}">
              <a16:creationId xmlns:a16="http://schemas.microsoft.com/office/drawing/2014/main" id="{722CA949-13D7-B440-93C6-AFF540019444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270" name="Rett linje 269">
          <a:extLst>
            <a:ext uri="{FF2B5EF4-FFF2-40B4-BE49-F238E27FC236}">
              <a16:creationId xmlns:a16="http://schemas.microsoft.com/office/drawing/2014/main" id="{FAB4CA17-4DA8-2C43-ABFD-ECEC709BC1C1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71" name="Rett linje 270">
          <a:extLst>
            <a:ext uri="{FF2B5EF4-FFF2-40B4-BE49-F238E27FC236}">
              <a16:creationId xmlns:a16="http://schemas.microsoft.com/office/drawing/2014/main" id="{A9187D1E-4EAE-3A4E-A206-F60359A76063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272" name="Rett linje 271">
          <a:extLst>
            <a:ext uri="{FF2B5EF4-FFF2-40B4-BE49-F238E27FC236}">
              <a16:creationId xmlns:a16="http://schemas.microsoft.com/office/drawing/2014/main" id="{D1DF4669-DE9D-8146-972E-81C184BF577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3" name="Rett linje 272">
          <a:extLst>
            <a:ext uri="{FF2B5EF4-FFF2-40B4-BE49-F238E27FC236}">
              <a16:creationId xmlns:a16="http://schemas.microsoft.com/office/drawing/2014/main" id="{705A43D8-1D5D-4A4C-84D6-CB566A063BFE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4" name="Rett linje 273">
          <a:extLst>
            <a:ext uri="{FF2B5EF4-FFF2-40B4-BE49-F238E27FC236}">
              <a16:creationId xmlns:a16="http://schemas.microsoft.com/office/drawing/2014/main" id="{95AF863D-94BC-A745-8451-1816B0B3608A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5" name="Rett linje 274">
          <a:extLst>
            <a:ext uri="{FF2B5EF4-FFF2-40B4-BE49-F238E27FC236}">
              <a16:creationId xmlns:a16="http://schemas.microsoft.com/office/drawing/2014/main" id="{9479C55B-85C8-CD48-B741-586D53BB75B9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276" name="Rett linje 275">
          <a:extLst>
            <a:ext uri="{FF2B5EF4-FFF2-40B4-BE49-F238E27FC236}">
              <a16:creationId xmlns:a16="http://schemas.microsoft.com/office/drawing/2014/main" id="{720378FD-D0D9-4F4C-8E79-AF2E2DC7F842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7" name="Rett linje 276">
          <a:extLst>
            <a:ext uri="{FF2B5EF4-FFF2-40B4-BE49-F238E27FC236}">
              <a16:creationId xmlns:a16="http://schemas.microsoft.com/office/drawing/2014/main" id="{36951F0A-DB41-D04F-A3C7-A3E204D54F52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278" name="Rett linje 277">
          <a:extLst>
            <a:ext uri="{FF2B5EF4-FFF2-40B4-BE49-F238E27FC236}">
              <a16:creationId xmlns:a16="http://schemas.microsoft.com/office/drawing/2014/main" id="{01BE1C46-1525-B040-AB71-01273BAEE8E4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79" name="Rett linje 278">
          <a:extLst>
            <a:ext uri="{FF2B5EF4-FFF2-40B4-BE49-F238E27FC236}">
              <a16:creationId xmlns:a16="http://schemas.microsoft.com/office/drawing/2014/main" id="{7F4A060C-9D40-8748-AE12-6AD25EA5FDA2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0" name="Rett linje 279">
          <a:extLst>
            <a:ext uri="{FF2B5EF4-FFF2-40B4-BE49-F238E27FC236}">
              <a16:creationId xmlns:a16="http://schemas.microsoft.com/office/drawing/2014/main" id="{CFEF7F42-1439-7749-B7D8-C361EB1101D0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1" name="Rett linje 280">
          <a:extLst>
            <a:ext uri="{FF2B5EF4-FFF2-40B4-BE49-F238E27FC236}">
              <a16:creationId xmlns:a16="http://schemas.microsoft.com/office/drawing/2014/main" id="{01429069-70FD-F24D-A252-2DF64E73ABC0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282" name="Rett linje 281">
          <a:extLst>
            <a:ext uri="{FF2B5EF4-FFF2-40B4-BE49-F238E27FC236}">
              <a16:creationId xmlns:a16="http://schemas.microsoft.com/office/drawing/2014/main" id="{ABC1572F-03EC-B540-BC3C-9B296334101D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3" name="Rett linje 282">
          <a:extLst>
            <a:ext uri="{FF2B5EF4-FFF2-40B4-BE49-F238E27FC236}">
              <a16:creationId xmlns:a16="http://schemas.microsoft.com/office/drawing/2014/main" id="{272FF409-2E30-FB41-A790-B677B85DE829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284" name="Rett linje 283">
          <a:extLst>
            <a:ext uri="{FF2B5EF4-FFF2-40B4-BE49-F238E27FC236}">
              <a16:creationId xmlns:a16="http://schemas.microsoft.com/office/drawing/2014/main" id="{31BB6A84-F9EC-AD4E-9B78-9C62F57B81DC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85" name="Rett linje 284">
          <a:extLst>
            <a:ext uri="{FF2B5EF4-FFF2-40B4-BE49-F238E27FC236}">
              <a16:creationId xmlns:a16="http://schemas.microsoft.com/office/drawing/2014/main" id="{25E85590-7B47-444D-B2EB-5D096971A99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6" name="Rett linje 285">
          <a:extLst>
            <a:ext uri="{FF2B5EF4-FFF2-40B4-BE49-F238E27FC236}">
              <a16:creationId xmlns:a16="http://schemas.microsoft.com/office/drawing/2014/main" id="{8396D13B-A7FF-D149-86CA-37D8DC7411D0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7" name="Rett linje 286">
          <a:extLst>
            <a:ext uri="{FF2B5EF4-FFF2-40B4-BE49-F238E27FC236}">
              <a16:creationId xmlns:a16="http://schemas.microsoft.com/office/drawing/2014/main" id="{4B48139C-0121-784B-A16C-E1AFC0B082A3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288" name="Rett linje 287">
          <a:extLst>
            <a:ext uri="{FF2B5EF4-FFF2-40B4-BE49-F238E27FC236}">
              <a16:creationId xmlns:a16="http://schemas.microsoft.com/office/drawing/2014/main" id="{18EE14D6-2095-AD46-9E36-857AC86C2083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89" name="Rett linje 288">
          <a:extLst>
            <a:ext uri="{FF2B5EF4-FFF2-40B4-BE49-F238E27FC236}">
              <a16:creationId xmlns:a16="http://schemas.microsoft.com/office/drawing/2014/main" id="{56708714-2296-8D45-ADE8-CCBC83CF9950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290" name="Rett linje 289">
          <a:extLst>
            <a:ext uri="{FF2B5EF4-FFF2-40B4-BE49-F238E27FC236}">
              <a16:creationId xmlns:a16="http://schemas.microsoft.com/office/drawing/2014/main" id="{9E3E9694-2A38-9C4F-9794-81FC7E63F4F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1" name="Rett linje 290">
          <a:extLst>
            <a:ext uri="{FF2B5EF4-FFF2-40B4-BE49-F238E27FC236}">
              <a16:creationId xmlns:a16="http://schemas.microsoft.com/office/drawing/2014/main" id="{D8E665EF-C1EC-7E42-9D95-777A7BA30C0E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2" name="Rett linje 291">
          <a:extLst>
            <a:ext uri="{FF2B5EF4-FFF2-40B4-BE49-F238E27FC236}">
              <a16:creationId xmlns:a16="http://schemas.microsoft.com/office/drawing/2014/main" id="{512D1402-2A53-B848-96CB-28FE0177A391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3" name="Rett linje 292">
          <a:extLst>
            <a:ext uri="{FF2B5EF4-FFF2-40B4-BE49-F238E27FC236}">
              <a16:creationId xmlns:a16="http://schemas.microsoft.com/office/drawing/2014/main" id="{E00535AB-9BB2-8847-99E7-9332F5E2DF4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294" name="Rett linje 293">
          <a:extLst>
            <a:ext uri="{FF2B5EF4-FFF2-40B4-BE49-F238E27FC236}">
              <a16:creationId xmlns:a16="http://schemas.microsoft.com/office/drawing/2014/main" id="{4D88ED11-EFD7-CF43-9880-AF52788A596B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5" name="Rett linje 294">
          <a:extLst>
            <a:ext uri="{FF2B5EF4-FFF2-40B4-BE49-F238E27FC236}">
              <a16:creationId xmlns:a16="http://schemas.microsoft.com/office/drawing/2014/main" id="{DDB3D49F-657A-2D40-9074-2190684DE21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296" name="Rett linje 295">
          <a:extLst>
            <a:ext uri="{FF2B5EF4-FFF2-40B4-BE49-F238E27FC236}">
              <a16:creationId xmlns:a16="http://schemas.microsoft.com/office/drawing/2014/main" id="{36AF3449-FF71-264D-90E9-B04A399A9DEA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297" name="Rett linje 296">
          <a:extLst>
            <a:ext uri="{FF2B5EF4-FFF2-40B4-BE49-F238E27FC236}">
              <a16:creationId xmlns:a16="http://schemas.microsoft.com/office/drawing/2014/main" id="{9FDB15D1-4D5F-EA41-93D1-D1F18A4552C2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98" name="Rett linje 297">
          <a:extLst>
            <a:ext uri="{FF2B5EF4-FFF2-40B4-BE49-F238E27FC236}">
              <a16:creationId xmlns:a16="http://schemas.microsoft.com/office/drawing/2014/main" id="{AC2CC67F-D154-1045-B6AD-B025C838E51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299" name="Rett linje 298">
          <a:extLst>
            <a:ext uri="{FF2B5EF4-FFF2-40B4-BE49-F238E27FC236}">
              <a16:creationId xmlns:a16="http://schemas.microsoft.com/office/drawing/2014/main" id="{3045947E-5582-1742-8667-B2B23814475E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300" name="Rett linje 299">
          <a:extLst>
            <a:ext uri="{FF2B5EF4-FFF2-40B4-BE49-F238E27FC236}">
              <a16:creationId xmlns:a16="http://schemas.microsoft.com/office/drawing/2014/main" id="{E10B474B-5419-4245-8ED6-4A15A10017A1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01" name="Rett linje 300">
          <a:extLst>
            <a:ext uri="{FF2B5EF4-FFF2-40B4-BE49-F238E27FC236}">
              <a16:creationId xmlns:a16="http://schemas.microsoft.com/office/drawing/2014/main" id="{FC39B762-3EEA-464C-A701-0F00C8CE2DA4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02" name="Rett linje 301">
          <a:extLst>
            <a:ext uri="{FF2B5EF4-FFF2-40B4-BE49-F238E27FC236}">
              <a16:creationId xmlns:a16="http://schemas.microsoft.com/office/drawing/2014/main" id="{8B4C95CB-0D86-FB41-98A7-5F53671AE3F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303" name="Rett linje 302">
          <a:extLst>
            <a:ext uri="{FF2B5EF4-FFF2-40B4-BE49-F238E27FC236}">
              <a16:creationId xmlns:a16="http://schemas.microsoft.com/office/drawing/2014/main" id="{31997E2F-7136-6143-9731-534D9F622650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304" name="Rett linje 303">
          <a:extLst>
            <a:ext uri="{FF2B5EF4-FFF2-40B4-BE49-F238E27FC236}">
              <a16:creationId xmlns:a16="http://schemas.microsoft.com/office/drawing/2014/main" id="{B3A54B30-3331-3C41-9CA8-31EE34B3DFCD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305" name="Rett linje 304">
          <a:extLst>
            <a:ext uri="{FF2B5EF4-FFF2-40B4-BE49-F238E27FC236}">
              <a16:creationId xmlns:a16="http://schemas.microsoft.com/office/drawing/2014/main" id="{B5FB1B7D-13E8-154C-A93D-01E3248D7317}"/>
            </a:ext>
          </a:extLst>
        </xdr:cNvPr>
        <xdr:cNvCxnSpPr/>
      </xdr:nvCxnSpPr>
      <xdr:spPr>
        <a:xfrm>
          <a:off x="5717141" y="75080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306" name="Rett linje 305">
          <a:extLst>
            <a:ext uri="{FF2B5EF4-FFF2-40B4-BE49-F238E27FC236}">
              <a16:creationId xmlns:a16="http://schemas.microsoft.com/office/drawing/2014/main" id="{2F7A5835-D57E-4440-A131-AC0A37C5C232}"/>
            </a:ext>
          </a:extLst>
        </xdr:cNvPr>
        <xdr:cNvCxnSpPr/>
      </xdr:nvCxnSpPr>
      <xdr:spPr>
        <a:xfrm>
          <a:off x="5717141" y="75080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307" name="Rett linje 306">
          <a:extLst>
            <a:ext uri="{FF2B5EF4-FFF2-40B4-BE49-F238E27FC236}">
              <a16:creationId xmlns:a16="http://schemas.microsoft.com/office/drawing/2014/main" id="{E96EE80F-D5CA-2343-978B-C98B788CA3EC}"/>
            </a:ext>
          </a:extLst>
        </xdr:cNvPr>
        <xdr:cNvCxnSpPr/>
      </xdr:nvCxnSpPr>
      <xdr:spPr>
        <a:xfrm>
          <a:off x="5717141" y="87621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308" name="Rett linje 307">
          <a:extLst>
            <a:ext uri="{FF2B5EF4-FFF2-40B4-BE49-F238E27FC236}">
              <a16:creationId xmlns:a16="http://schemas.microsoft.com/office/drawing/2014/main" id="{47B51AC0-F237-B945-A377-87A876E6B5DE}"/>
            </a:ext>
          </a:extLst>
        </xdr:cNvPr>
        <xdr:cNvCxnSpPr/>
      </xdr:nvCxnSpPr>
      <xdr:spPr>
        <a:xfrm>
          <a:off x="5717141" y="87621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309" name="Rett linje 308">
          <a:extLst>
            <a:ext uri="{FF2B5EF4-FFF2-40B4-BE49-F238E27FC236}">
              <a16:creationId xmlns:a16="http://schemas.microsoft.com/office/drawing/2014/main" id="{0E05FCBF-4DD0-094A-859B-9F2DC4C8D71E}"/>
            </a:ext>
          </a:extLst>
        </xdr:cNvPr>
        <xdr:cNvCxnSpPr/>
      </xdr:nvCxnSpPr>
      <xdr:spPr>
        <a:xfrm>
          <a:off x="6578600" y="60665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310" name="Rett linje 309">
          <a:extLst>
            <a:ext uri="{FF2B5EF4-FFF2-40B4-BE49-F238E27FC236}">
              <a16:creationId xmlns:a16="http://schemas.microsoft.com/office/drawing/2014/main" id="{84AE5579-1227-8E49-A562-61320D5C0255}"/>
            </a:ext>
          </a:extLst>
        </xdr:cNvPr>
        <xdr:cNvCxnSpPr/>
      </xdr:nvCxnSpPr>
      <xdr:spPr>
        <a:xfrm>
          <a:off x="6578600" y="60665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311" name="Rett linje 310">
          <a:extLst>
            <a:ext uri="{FF2B5EF4-FFF2-40B4-BE49-F238E27FC236}">
              <a16:creationId xmlns:a16="http://schemas.microsoft.com/office/drawing/2014/main" id="{035C2E0A-FEE9-864C-A121-1DEBF702E3C6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312" name="Rett linje 311">
          <a:extLst>
            <a:ext uri="{FF2B5EF4-FFF2-40B4-BE49-F238E27FC236}">
              <a16:creationId xmlns:a16="http://schemas.microsoft.com/office/drawing/2014/main" id="{03F2D856-3CAB-A44A-BD9E-99DB0A761282}"/>
            </a:ext>
          </a:extLst>
        </xdr:cNvPr>
        <xdr:cNvCxnSpPr/>
      </xdr:nvCxnSpPr>
      <xdr:spPr>
        <a:xfrm>
          <a:off x="6578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313" name="Rett linje 312">
          <a:extLst>
            <a:ext uri="{FF2B5EF4-FFF2-40B4-BE49-F238E27FC236}">
              <a16:creationId xmlns:a16="http://schemas.microsoft.com/office/drawing/2014/main" id="{2794BF6D-0905-9041-8694-B19CA1F39A38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314" name="Rett linje 313">
          <a:extLst>
            <a:ext uri="{FF2B5EF4-FFF2-40B4-BE49-F238E27FC236}">
              <a16:creationId xmlns:a16="http://schemas.microsoft.com/office/drawing/2014/main" id="{C2DAFC14-E29E-6F44-BFE1-AC96E080F1C5}"/>
            </a:ext>
          </a:extLst>
        </xdr:cNvPr>
        <xdr:cNvCxnSpPr/>
      </xdr:nvCxnSpPr>
      <xdr:spPr>
        <a:xfrm>
          <a:off x="6578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15" name="Rett linje 314">
          <a:extLst>
            <a:ext uri="{FF2B5EF4-FFF2-40B4-BE49-F238E27FC236}">
              <a16:creationId xmlns:a16="http://schemas.microsoft.com/office/drawing/2014/main" id="{05FD38B3-82BF-9042-97A6-A33A0C1D23C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6" name="Rett linje 315">
          <a:extLst>
            <a:ext uri="{FF2B5EF4-FFF2-40B4-BE49-F238E27FC236}">
              <a16:creationId xmlns:a16="http://schemas.microsoft.com/office/drawing/2014/main" id="{A719B2FF-AC1E-5D4C-A8D3-6DD181AF9045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7" name="Rett linje 316">
          <a:extLst>
            <a:ext uri="{FF2B5EF4-FFF2-40B4-BE49-F238E27FC236}">
              <a16:creationId xmlns:a16="http://schemas.microsoft.com/office/drawing/2014/main" id="{0634631F-49BE-964D-B9AE-47865906E1E5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318" name="Rett linje 317">
          <a:extLst>
            <a:ext uri="{FF2B5EF4-FFF2-40B4-BE49-F238E27FC236}">
              <a16:creationId xmlns:a16="http://schemas.microsoft.com/office/drawing/2014/main" id="{37168C1D-3039-AE40-815F-3D0B3FE1EB6D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19" name="Rett linje 318">
          <a:extLst>
            <a:ext uri="{FF2B5EF4-FFF2-40B4-BE49-F238E27FC236}">
              <a16:creationId xmlns:a16="http://schemas.microsoft.com/office/drawing/2014/main" id="{C4DC027D-DC36-CC4B-8801-DAA713F14F2F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20" name="Rett linje 319">
          <a:extLst>
            <a:ext uri="{FF2B5EF4-FFF2-40B4-BE49-F238E27FC236}">
              <a16:creationId xmlns:a16="http://schemas.microsoft.com/office/drawing/2014/main" id="{527F0966-F3F3-0A40-9373-D18C84B250F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1" name="Rett linje 320">
          <a:extLst>
            <a:ext uri="{FF2B5EF4-FFF2-40B4-BE49-F238E27FC236}">
              <a16:creationId xmlns:a16="http://schemas.microsoft.com/office/drawing/2014/main" id="{F2B01CC5-EDCE-4249-8DF3-F74193D6B01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2" name="Rett linje 321">
          <a:extLst>
            <a:ext uri="{FF2B5EF4-FFF2-40B4-BE49-F238E27FC236}">
              <a16:creationId xmlns:a16="http://schemas.microsoft.com/office/drawing/2014/main" id="{02A0A430-EE19-9449-B5B4-893C17FDBDA4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3" name="Rett linje 322">
          <a:extLst>
            <a:ext uri="{FF2B5EF4-FFF2-40B4-BE49-F238E27FC236}">
              <a16:creationId xmlns:a16="http://schemas.microsoft.com/office/drawing/2014/main" id="{8B448858-6C27-8340-BE8A-A427D742EFFF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324" name="Rett linje 323">
          <a:extLst>
            <a:ext uri="{FF2B5EF4-FFF2-40B4-BE49-F238E27FC236}">
              <a16:creationId xmlns:a16="http://schemas.microsoft.com/office/drawing/2014/main" id="{877CDCA1-20BD-3F49-AD9A-964D6AF5A035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5" name="Rett linje 324">
          <a:extLst>
            <a:ext uri="{FF2B5EF4-FFF2-40B4-BE49-F238E27FC236}">
              <a16:creationId xmlns:a16="http://schemas.microsoft.com/office/drawing/2014/main" id="{8F878D96-632E-954F-8F95-812616765186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26" name="Rett linje 325">
          <a:extLst>
            <a:ext uri="{FF2B5EF4-FFF2-40B4-BE49-F238E27FC236}">
              <a16:creationId xmlns:a16="http://schemas.microsoft.com/office/drawing/2014/main" id="{6968C598-B7A4-AC4D-B970-C8273279DB1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27" name="Rett linje 326">
          <a:extLst>
            <a:ext uri="{FF2B5EF4-FFF2-40B4-BE49-F238E27FC236}">
              <a16:creationId xmlns:a16="http://schemas.microsoft.com/office/drawing/2014/main" id="{14A747DA-AB8F-6B42-81AA-DCE2E096059A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28" name="Rett linje 327">
          <a:extLst>
            <a:ext uri="{FF2B5EF4-FFF2-40B4-BE49-F238E27FC236}">
              <a16:creationId xmlns:a16="http://schemas.microsoft.com/office/drawing/2014/main" id="{BCE10EFA-DB6D-054A-A761-913D27A95C9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29" name="Rett linje 328">
          <a:extLst>
            <a:ext uri="{FF2B5EF4-FFF2-40B4-BE49-F238E27FC236}">
              <a16:creationId xmlns:a16="http://schemas.microsoft.com/office/drawing/2014/main" id="{0C6AC4C3-F28F-E14A-9EEF-CD2FB2C386D9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330" name="Rett linje 329">
          <a:extLst>
            <a:ext uri="{FF2B5EF4-FFF2-40B4-BE49-F238E27FC236}">
              <a16:creationId xmlns:a16="http://schemas.microsoft.com/office/drawing/2014/main" id="{FBC45BE5-C255-8348-AAB2-0952D5C7B53A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31" name="Rett linje 330">
          <a:extLst>
            <a:ext uri="{FF2B5EF4-FFF2-40B4-BE49-F238E27FC236}">
              <a16:creationId xmlns:a16="http://schemas.microsoft.com/office/drawing/2014/main" id="{40B8FC31-6A5C-F746-A282-83A083AEAA6F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32" name="Rett linje 331">
          <a:extLst>
            <a:ext uri="{FF2B5EF4-FFF2-40B4-BE49-F238E27FC236}">
              <a16:creationId xmlns:a16="http://schemas.microsoft.com/office/drawing/2014/main" id="{3C3C806F-0608-2742-AFC9-339E43D55672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3" name="Rett linje 332">
          <a:extLst>
            <a:ext uri="{FF2B5EF4-FFF2-40B4-BE49-F238E27FC236}">
              <a16:creationId xmlns:a16="http://schemas.microsoft.com/office/drawing/2014/main" id="{48030664-419A-3A4E-8167-B1907CA52B39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4" name="Rett linje 333">
          <a:extLst>
            <a:ext uri="{FF2B5EF4-FFF2-40B4-BE49-F238E27FC236}">
              <a16:creationId xmlns:a16="http://schemas.microsoft.com/office/drawing/2014/main" id="{AB1E4348-3175-3443-B327-A5ACBB3CCC55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5" name="Rett linje 334">
          <a:extLst>
            <a:ext uri="{FF2B5EF4-FFF2-40B4-BE49-F238E27FC236}">
              <a16:creationId xmlns:a16="http://schemas.microsoft.com/office/drawing/2014/main" id="{760A6A8E-3193-E54C-9C1E-F9B8471C8942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336" name="Rett linje 335">
          <a:extLst>
            <a:ext uri="{FF2B5EF4-FFF2-40B4-BE49-F238E27FC236}">
              <a16:creationId xmlns:a16="http://schemas.microsoft.com/office/drawing/2014/main" id="{B45DC4F3-93EC-C448-A5A2-CB27352A9697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7" name="Rett linje 336">
          <a:extLst>
            <a:ext uri="{FF2B5EF4-FFF2-40B4-BE49-F238E27FC236}">
              <a16:creationId xmlns:a16="http://schemas.microsoft.com/office/drawing/2014/main" id="{7A2AD7E6-4E97-8444-8571-C2502DCE4F69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338" name="Rett linje 337">
          <a:extLst>
            <a:ext uri="{FF2B5EF4-FFF2-40B4-BE49-F238E27FC236}">
              <a16:creationId xmlns:a16="http://schemas.microsoft.com/office/drawing/2014/main" id="{C0441F78-2DFF-3440-9D8D-5CD7F35A47EF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39" name="Rett linje 338">
          <a:extLst>
            <a:ext uri="{FF2B5EF4-FFF2-40B4-BE49-F238E27FC236}">
              <a16:creationId xmlns:a16="http://schemas.microsoft.com/office/drawing/2014/main" id="{07002D78-A510-5547-B312-838337EDE378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0" name="Rett linje 339">
          <a:extLst>
            <a:ext uri="{FF2B5EF4-FFF2-40B4-BE49-F238E27FC236}">
              <a16:creationId xmlns:a16="http://schemas.microsoft.com/office/drawing/2014/main" id="{8706FA3A-AA9C-0D42-B1BB-70D76F521C7D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1" name="Rett linje 340">
          <a:extLst>
            <a:ext uri="{FF2B5EF4-FFF2-40B4-BE49-F238E27FC236}">
              <a16:creationId xmlns:a16="http://schemas.microsoft.com/office/drawing/2014/main" id="{ACBB2A56-F0FE-6B4B-B2A9-B5EA5758BFA3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342" name="Rett linje 341">
          <a:extLst>
            <a:ext uri="{FF2B5EF4-FFF2-40B4-BE49-F238E27FC236}">
              <a16:creationId xmlns:a16="http://schemas.microsoft.com/office/drawing/2014/main" id="{92435092-6D7E-FF4B-8BBD-10B216261E7F}"/>
            </a:ext>
          </a:extLst>
        </xdr:cNvPr>
        <xdr:cNvCxnSpPr/>
      </xdr:nvCxnSpPr>
      <xdr:spPr>
        <a:xfrm>
          <a:off x="7353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43" name="Rett linje 342">
          <a:extLst>
            <a:ext uri="{FF2B5EF4-FFF2-40B4-BE49-F238E27FC236}">
              <a16:creationId xmlns:a16="http://schemas.microsoft.com/office/drawing/2014/main" id="{8FA612C7-A2DB-5F4B-8371-F7D53D1528A4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344" name="Rett linje 343">
          <a:extLst>
            <a:ext uri="{FF2B5EF4-FFF2-40B4-BE49-F238E27FC236}">
              <a16:creationId xmlns:a16="http://schemas.microsoft.com/office/drawing/2014/main" id="{DF1610A3-1184-5F4C-BA59-9C0807D3DAC4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45" name="Rett linje 344">
          <a:extLst>
            <a:ext uri="{FF2B5EF4-FFF2-40B4-BE49-F238E27FC236}">
              <a16:creationId xmlns:a16="http://schemas.microsoft.com/office/drawing/2014/main" id="{EEF755C7-CFE1-4E4B-9982-142AA5F4AD3F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46" name="Rett linje 345">
          <a:extLst>
            <a:ext uri="{FF2B5EF4-FFF2-40B4-BE49-F238E27FC236}">
              <a16:creationId xmlns:a16="http://schemas.microsoft.com/office/drawing/2014/main" id="{455E2940-ADF5-DA48-BEC1-37803F9ED172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7" name="Rett linje 346">
          <a:extLst>
            <a:ext uri="{FF2B5EF4-FFF2-40B4-BE49-F238E27FC236}">
              <a16:creationId xmlns:a16="http://schemas.microsoft.com/office/drawing/2014/main" id="{D2AC54D4-634B-5845-9558-467DF253529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48" name="Rett linje 347">
          <a:extLst>
            <a:ext uri="{FF2B5EF4-FFF2-40B4-BE49-F238E27FC236}">
              <a16:creationId xmlns:a16="http://schemas.microsoft.com/office/drawing/2014/main" id="{322C0ACD-49C1-5A43-9032-0635C7E8D3DB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49" name="Rett linje 348">
          <a:extLst>
            <a:ext uri="{FF2B5EF4-FFF2-40B4-BE49-F238E27FC236}">
              <a16:creationId xmlns:a16="http://schemas.microsoft.com/office/drawing/2014/main" id="{CB4227DE-5FE0-EE4F-A3D0-BEA220E85AF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50" name="Rett linje 349">
          <a:extLst>
            <a:ext uri="{FF2B5EF4-FFF2-40B4-BE49-F238E27FC236}">
              <a16:creationId xmlns:a16="http://schemas.microsoft.com/office/drawing/2014/main" id="{DDC3F880-ED6C-794C-BA70-DCEBC76A4EF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51" name="Rett linje 350">
          <a:extLst>
            <a:ext uri="{FF2B5EF4-FFF2-40B4-BE49-F238E27FC236}">
              <a16:creationId xmlns:a16="http://schemas.microsoft.com/office/drawing/2014/main" id="{E77314A1-C306-4F46-BDEA-D30CBA80870E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52" name="Rett linje 351">
          <a:extLst>
            <a:ext uri="{FF2B5EF4-FFF2-40B4-BE49-F238E27FC236}">
              <a16:creationId xmlns:a16="http://schemas.microsoft.com/office/drawing/2014/main" id="{3C464A6D-9C0F-EC42-B8D9-9468CC720D6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3" name="Rett linje 352">
          <a:extLst>
            <a:ext uri="{FF2B5EF4-FFF2-40B4-BE49-F238E27FC236}">
              <a16:creationId xmlns:a16="http://schemas.microsoft.com/office/drawing/2014/main" id="{70763887-2DBA-C74E-ACF2-7D7C84E597F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4" name="Rett linje 353">
          <a:extLst>
            <a:ext uri="{FF2B5EF4-FFF2-40B4-BE49-F238E27FC236}">
              <a16:creationId xmlns:a16="http://schemas.microsoft.com/office/drawing/2014/main" id="{56A25BAF-51FC-FC48-883A-E223890FFDF6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5" name="Rett linje 354">
          <a:extLst>
            <a:ext uri="{FF2B5EF4-FFF2-40B4-BE49-F238E27FC236}">
              <a16:creationId xmlns:a16="http://schemas.microsoft.com/office/drawing/2014/main" id="{41977404-7013-944E-942C-AD1DCE28780B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6" name="Rett linje 355">
          <a:extLst>
            <a:ext uri="{FF2B5EF4-FFF2-40B4-BE49-F238E27FC236}">
              <a16:creationId xmlns:a16="http://schemas.microsoft.com/office/drawing/2014/main" id="{895AC738-10D2-D346-915B-48CD20353C3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7" name="Rett linje 356">
          <a:extLst>
            <a:ext uri="{FF2B5EF4-FFF2-40B4-BE49-F238E27FC236}">
              <a16:creationId xmlns:a16="http://schemas.microsoft.com/office/drawing/2014/main" id="{3860B107-9028-4943-8894-DC13E292D6E8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8" name="Rett linje 357">
          <a:extLst>
            <a:ext uri="{FF2B5EF4-FFF2-40B4-BE49-F238E27FC236}">
              <a16:creationId xmlns:a16="http://schemas.microsoft.com/office/drawing/2014/main" id="{81A977EA-0A16-7C4C-848F-20F4ED5CF5B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59" name="Rett linje 358">
          <a:extLst>
            <a:ext uri="{FF2B5EF4-FFF2-40B4-BE49-F238E27FC236}">
              <a16:creationId xmlns:a16="http://schemas.microsoft.com/office/drawing/2014/main" id="{83B0C36E-2E68-174D-BD56-729FD3432C12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60" name="Rett linje 359">
          <a:extLst>
            <a:ext uri="{FF2B5EF4-FFF2-40B4-BE49-F238E27FC236}">
              <a16:creationId xmlns:a16="http://schemas.microsoft.com/office/drawing/2014/main" id="{DF3092F7-0860-B548-A5FA-14BF776B99F3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1" name="Rett linje 360">
          <a:extLst>
            <a:ext uri="{FF2B5EF4-FFF2-40B4-BE49-F238E27FC236}">
              <a16:creationId xmlns:a16="http://schemas.microsoft.com/office/drawing/2014/main" id="{A8A45B66-C130-2148-9796-233F68AC0E7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2" name="Rett linje 361">
          <a:extLst>
            <a:ext uri="{FF2B5EF4-FFF2-40B4-BE49-F238E27FC236}">
              <a16:creationId xmlns:a16="http://schemas.microsoft.com/office/drawing/2014/main" id="{73353292-1D40-A94A-93B1-2540FCE36677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3" name="Rett linje 362">
          <a:extLst>
            <a:ext uri="{FF2B5EF4-FFF2-40B4-BE49-F238E27FC236}">
              <a16:creationId xmlns:a16="http://schemas.microsoft.com/office/drawing/2014/main" id="{EA65984B-6F22-274A-9FAA-792BB0B8B3D9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4" name="Rett linje 363">
          <a:extLst>
            <a:ext uri="{FF2B5EF4-FFF2-40B4-BE49-F238E27FC236}">
              <a16:creationId xmlns:a16="http://schemas.microsoft.com/office/drawing/2014/main" id="{1AA6D85B-8F8B-2343-A072-6522F50338CB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5" name="Rett linje 364">
          <a:extLst>
            <a:ext uri="{FF2B5EF4-FFF2-40B4-BE49-F238E27FC236}">
              <a16:creationId xmlns:a16="http://schemas.microsoft.com/office/drawing/2014/main" id="{7F143A5B-4D53-1C45-B5FB-3A20AB132E3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6" name="Rett linje 365">
          <a:extLst>
            <a:ext uri="{FF2B5EF4-FFF2-40B4-BE49-F238E27FC236}">
              <a16:creationId xmlns:a16="http://schemas.microsoft.com/office/drawing/2014/main" id="{D83AF726-6F2C-8B4C-807F-19CF3C55A21A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7" name="Rett linje 366">
          <a:extLst>
            <a:ext uri="{FF2B5EF4-FFF2-40B4-BE49-F238E27FC236}">
              <a16:creationId xmlns:a16="http://schemas.microsoft.com/office/drawing/2014/main" id="{3FBF85BB-CD93-9042-BAE1-9181214D9015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68" name="Rett linje 367">
          <a:extLst>
            <a:ext uri="{FF2B5EF4-FFF2-40B4-BE49-F238E27FC236}">
              <a16:creationId xmlns:a16="http://schemas.microsoft.com/office/drawing/2014/main" id="{F5E703E1-907F-064A-88A9-D74DA1EA4F07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69" name="Rett linje 368">
          <a:extLst>
            <a:ext uri="{FF2B5EF4-FFF2-40B4-BE49-F238E27FC236}">
              <a16:creationId xmlns:a16="http://schemas.microsoft.com/office/drawing/2014/main" id="{2DAC25B5-DA3B-8948-92E8-D260354949C4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0" name="Rett linje 369">
          <a:extLst>
            <a:ext uri="{FF2B5EF4-FFF2-40B4-BE49-F238E27FC236}">
              <a16:creationId xmlns:a16="http://schemas.microsoft.com/office/drawing/2014/main" id="{45EEED04-03C6-CB41-B9B3-C017363E8E7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1" name="Rett linje 370">
          <a:extLst>
            <a:ext uri="{FF2B5EF4-FFF2-40B4-BE49-F238E27FC236}">
              <a16:creationId xmlns:a16="http://schemas.microsoft.com/office/drawing/2014/main" id="{1F7A1C9F-38B6-0D4D-9E51-68A3025C1B32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2" name="Rett linje 371">
          <a:extLst>
            <a:ext uri="{FF2B5EF4-FFF2-40B4-BE49-F238E27FC236}">
              <a16:creationId xmlns:a16="http://schemas.microsoft.com/office/drawing/2014/main" id="{93A68248-8577-D247-A959-54BC5DBC5EC0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3" name="Rett linje 372">
          <a:extLst>
            <a:ext uri="{FF2B5EF4-FFF2-40B4-BE49-F238E27FC236}">
              <a16:creationId xmlns:a16="http://schemas.microsoft.com/office/drawing/2014/main" id="{EF4F0B0A-F5B2-CF4D-9979-8D54432BAD1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4" name="Rett linje 373">
          <a:extLst>
            <a:ext uri="{FF2B5EF4-FFF2-40B4-BE49-F238E27FC236}">
              <a16:creationId xmlns:a16="http://schemas.microsoft.com/office/drawing/2014/main" id="{9B248B66-2FB2-CC4A-9A94-028C07159CA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5" name="Rett linje 374">
          <a:extLst>
            <a:ext uri="{FF2B5EF4-FFF2-40B4-BE49-F238E27FC236}">
              <a16:creationId xmlns:a16="http://schemas.microsoft.com/office/drawing/2014/main" id="{B8442781-DCC4-C94E-A66B-4C354B986123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76" name="Rett linje 375">
          <a:extLst>
            <a:ext uri="{FF2B5EF4-FFF2-40B4-BE49-F238E27FC236}">
              <a16:creationId xmlns:a16="http://schemas.microsoft.com/office/drawing/2014/main" id="{47D7CEB9-1BAF-6044-8727-E84904DA106E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7" name="Rett linje 376">
          <a:extLst>
            <a:ext uri="{FF2B5EF4-FFF2-40B4-BE49-F238E27FC236}">
              <a16:creationId xmlns:a16="http://schemas.microsoft.com/office/drawing/2014/main" id="{FD20CAE8-F5AB-2247-B5DD-7E74CE1B942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8" name="Rett linje 377">
          <a:extLst>
            <a:ext uri="{FF2B5EF4-FFF2-40B4-BE49-F238E27FC236}">
              <a16:creationId xmlns:a16="http://schemas.microsoft.com/office/drawing/2014/main" id="{9F22E2D3-27F0-654D-AC7E-3F5C2E297DB1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79" name="Rett linje 378">
          <a:extLst>
            <a:ext uri="{FF2B5EF4-FFF2-40B4-BE49-F238E27FC236}">
              <a16:creationId xmlns:a16="http://schemas.microsoft.com/office/drawing/2014/main" id="{85AB5510-DA01-B540-9945-45AB7DBAD519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0" name="Rett linje 379">
          <a:extLst>
            <a:ext uri="{FF2B5EF4-FFF2-40B4-BE49-F238E27FC236}">
              <a16:creationId xmlns:a16="http://schemas.microsoft.com/office/drawing/2014/main" id="{7B993CCF-6338-D84C-BCDA-C0437E1C3424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1" name="Rett linje 380">
          <a:extLst>
            <a:ext uri="{FF2B5EF4-FFF2-40B4-BE49-F238E27FC236}">
              <a16:creationId xmlns:a16="http://schemas.microsoft.com/office/drawing/2014/main" id="{6906F427-521C-5248-8F28-4D0F7A2C405D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382" name="Rett linje 381">
          <a:extLst>
            <a:ext uri="{FF2B5EF4-FFF2-40B4-BE49-F238E27FC236}">
              <a16:creationId xmlns:a16="http://schemas.microsoft.com/office/drawing/2014/main" id="{56855702-2F9D-344E-A6D5-165EF23CA907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3" name="Rett linje 382">
          <a:extLst>
            <a:ext uri="{FF2B5EF4-FFF2-40B4-BE49-F238E27FC236}">
              <a16:creationId xmlns:a16="http://schemas.microsoft.com/office/drawing/2014/main" id="{5ABA41A7-63E7-FB43-88B6-5977AE9E8D0D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4" name="Rett linje 383">
          <a:extLst>
            <a:ext uri="{FF2B5EF4-FFF2-40B4-BE49-F238E27FC236}">
              <a16:creationId xmlns:a16="http://schemas.microsoft.com/office/drawing/2014/main" id="{E776DA96-EB5D-5449-B71E-162EE8544060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5" name="Rett linje 384">
          <a:extLst>
            <a:ext uri="{FF2B5EF4-FFF2-40B4-BE49-F238E27FC236}">
              <a16:creationId xmlns:a16="http://schemas.microsoft.com/office/drawing/2014/main" id="{F939AAB8-7D6F-554D-83EC-A8A05F7CC979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6" name="Rett linje 385">
          <a:extLst>
            <a:ext uri="{FF2B5EF4-FFF2-40B4-BE49-F238E27FC236}">
              <a16:creationId xmlns:a16="http://schemas.microsoft.com/office/drawing/2014/main" id="{7C3456B2-A524-1244-9D67-700CC7FA3D30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7" name="Rett linje 386">
          <a:extLst>
            <a:ext uri="{FF2B5EF4-FFF2-40B4-BE49-F238E27FC236}">
              <a16:creationId xmlns:a16="http://schemas.microsoft.com/office/drawing/2014/main" id="{BF84ADA1-4350-2643-9290-CC961CE95CD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388" name="Rett linje 387">
          <a:extLst>
            <a:ext uri="{FF2B5EF4-FFF2-40B4-BE49-F238E27FC236}">
              <a16:creationId xmlns:a16="http://schemas.microsoft.com/office/drawing/2014/main" id="{57B70D68-C0B2-9147-88AB-7A8D9739C10E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89" name="Rett linje 388">
          <a:extLst>
            <a:ext uri="{FF2B5EF4-FFF2-40B4-BE49-F238E27FC236}">
              <a16:creationId xmlns:a16="http://schemas.microsoft.com/office/drawing/2014/main" id="{882CEB11-BDC3-3F45-ABF4-B320A36FC48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0" name="Rett linje 389">
          <a:extLst>
            <a:ext uri="{FF2B5EF4-FFF2-40B4-BE49-F238E27FC236}">
              <a16:creationId xmlns:a16="http://schemas.microsoft.com/office/drawing/2014/main" id="{5B94E9D8-9B72-9949-AABC-58F76684F92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1" name="Rett linje 390">
          <a:extLst>
            <a:ext uri="{FF2B5EF4-FFF2-40B4-BE49-F238E27FC236}">
              <a16:creationId xmlns:a16="http://schemas.microsoft.com/office/drawing/2014/main" id="{6045F122-DBEC-B942-BBF5-233D235200D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2" name="Rett linje 391">
          <a:extLst>
            <a:ext uri="{FF2B5EF4-FFF2-40B4-BE49-F238E27FC236}">
              <a16:creationId xmlns:a16="http://schemas.microsoft.com/office/drawing/2014/main" id="{DA6FC563-0C53-2B42-987D-92215E3C2050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3" name="Rett linje 392">
          <a:extLst>
            <a:ext uri="{FF2B5EF4-FFF2-40B4-BE49-F238E27FC236}">
              <a16:creationId xmlns:a16="http://schemas.microsoft.com/office/drawing/2014/main" id="{15910D3F-13C6-7F4A-A462-2578637E2BDA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394" name="Rett linje 393">
          <a:extLst>
            <a:ext uri="{FF2B5EF4-FFF2-40B4-BE49-F238E27FC236}">
              <a16:creationId xmlns:a16="http://schemas.microsoft.com/office/drawing/2014/main" id="{5EC789B3-79AB-DE46-BCF5-E8FAC33199FC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5" name="Rett linje 394">
          <a:extLst>
            <a:ext uri="{FF2B5EF4-FFF2-40B4-BE49-F238E27FC236}">
              <a16:creationId xmlns:a16="http://schemas.microsoft.com/office/drawing/2014/main" id="{8DC0EEDE-6504-0749-BB3D-E153893BE054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6" name="Rett linje 395">
          <a:extLst>
            <a:ext uri="{FF2B5EF4-FFF2-40B4-BE49-F238E27FC236}">
              <a16:creationId xmlns:a16="http://schemas.microsoft.com/office/drawing/2014/main" id="{E8B8891E-08D5-6F4D-B1DD-0B51E59114A0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7" name="Rett linje 396">
          <a:extLst>
            <a:ext uri="{FF2B5EF4-FFF2-40B4-BE49-F238E27FC236}">
              <a16:creationId xmlns:a16="http://schemas.microsoft.com/office/drawing/2014/main" id="{EA6C7861-E686-B141-B08C-316F8A947055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8" name="Rett linje 397">
          <a:extLst>
            <a:ext uri="{FF2B5EF4-FFF2-40B4-BE49-F238E27FC236}">
              <a16:creationId xmlns:a16="http://schemas.microsoft.com/office/drawing/2014/main" id="{18B88A9B-C97F-6440-BEF1-F09165411BF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399" name="Rett linje 398">
          <a:extLst>
            <a:ext uri="{FF2B5EF4-FFF2-40B4-BE49-F238E27FC236}">
              <a16:creationId xmlns:a16="http://schemas.microsoft.com/office/drawing/2014/main" id="{FC7999B9-0DD3-9949-8FE3-D834221CF0D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00" name="Rett linje 399">
          <a:extLst>
            <a:ext uri="{FF2B5EF4-FFF2-40B4-BE49-F238E27FC236}">
              <a16:creationId xmlns:a16="http://schemas.microsoft.com/office/drawing/2014/main" id="{79D7BDBA-DBA6-A94B-99F9-B7C33E5A3846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1" name="Rett linje 400">
          <a:extLst>
            <a:ext uri="{FF2B5EF4-FFF2-40B4-BE49-F238E27FC236}">
              <a16:creationId xmlns:a16="http://schemas.microsoft.com/office/drawing/2014/main" id="{A7191235-1A3C-8A40-9802-01DE3BD07EEA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2" name="Rett linje 401">
          <a:extLst>
            <a:ext uri="{FF2B5EF4-FFF2-40B4-BE49-F238E27FC236}">
              <a16:creationId xmlns:a16="http://schemas.microsoft.com/office/drawing/2014/main" id="{2B7EC5E9-8C64-094E-9D76-F007B57F3EE5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3" name="Rett linje 402">
          <a:extLst>
            <a:ext uri="{FF2B5EF4-FFF2-40B4-BE49-F238E27FC236}">
              <a16:creationId xmlns:a16="http://schemas.microsoft.com/office/drawing/2014/main" id="{F19E4D0C-B713-484D-AB30-536F71CEEB6D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4" name="Rett linje 403">
          <a:extLst>
            <a:ext uri="{FF2B5EF4-FFF2-40B4-BE49-F238E27FC236}">
              <a16:creationId xmlns:a16="http://schemas.microsoft.com/office/drawing/2014/main" id="{0AEB34BC-47D0-5445-AF1D-FF39833014A2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5" name="Rett linje 404">
          <a:extLst>
            <a:ext uri="{FF2B5EF4-FFF2-40B4-BE49-F238E27FC236}">
              <a16:creationId xmlns:a16="http://schemas.microsoft.com/office/drawing/2014/main" id="{30BE5F63-6EC0-C843-AC09-1FA6AEE36BDF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406" name="Rett linje 405">
          <a:extLst>
            <a:ext uri="{FF2B5EF4-FFF2-40B4-BE49-F238E27FC236}">
              <a16:creationId xmlns:a16="http://schemas.microsoft.com/office/drawing/2014/main" id="{2DA150E3-64FC-284C-898F-B616C1EACDC9}"/>
            </a:ext>
          </a:extLst>
        </xdr:cNvPr>
        <xdr:cNvCxnSpPr/>
      </xdr:nvCxnSpPr>
      <xdr:spPr>
        <a:xfrm>
          <a:off x="7353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7" name="Rett linje 406">
          <a:extLst>
            <a:ext uri="{FF2B5EF4-FFF2-40B4-BE49-F238E27FC236}">
              <a16:creationId xmlns:a16="http://schemas.microsoft.com/office/drawing/2014/main" id="{C78C4F04-87E2-0645-8D84-4FF9A7ABF0E9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8" name="Rett linje 407">
          <a:extLst>
            <a:ext uri="{FF2B5EF4-FFF2-40B4-BE49-F238E27FC236}">
              <a16:creationId xmlns:a16="http://schemas.microsoft.com/office/drawing/2014/main" id="{5CFFCB73-19B6-C041-9BB2-4EC5D7B41F32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09" name="Rett linje 408">
          <a:extLst>
            <a:ext uri="{FF2B5EF4-FFF2-40B4-BE49-F238E27FC236}">
              <a16:creationId xmlns:a16="http://schemas.microsoft.com/office/drawing/2014/main" id="{CCF2B0C4-9553-F94D-A114-EAF1D7DE5AA6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0" name="Rett linje 409">
          <a:extLst>
            <a:ext uri="{FF2B5EF4-FFF2-40B4-BE49-F238E27FC236}">
              <a16:creationId xmlns:a16="http://schemas.microsoft.com/office/drawing/2014/main" id="{13749004-39CC-814A-ADDD-106060D0C75A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1" name="Rett linje 410">
          <a:extLst>
            <a:ext uri="{FF2B5EF4-FFF2-40B4-BE49-F238E27FC236}">
              <a16:creationId xmlns:a16="http://schemas.microsoft.com/office/drawing/2014/main" id="{7A34C651-3DC6-9049-A123-060337690AC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12" name="Rett linje 411">
          <a:extLst>
            <a:ext uri="{FF2B5EF4-FFF2-40B4-BE49-F238E27FC236}">
              <a16:creationId xmlns:a16="http://schemas.microsoft.com/office/drawing/2014/main" id="{8CB8FB89-B3F3-D448-9883-D50FE68C55DC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3" name="Rett linje 412">
          <a:extLst>
            <a:ext uri="{FF2B5EF4-FFF2-40B4-BE49-F238E27FC236}">
              <a16:creationId xmlns:a16="http://schemas.microsoft.com/office/drawing/2014/main" id="{BD1AB76F-D87E-5543-960F-67CECC5F0704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4" name="Rett linje 413">
          <a:extLst>
            <a:ext uri="{FF2B5EF4-FFF2-40B4-BE49-F238E27FC236}">
              <a16:creationId xmlns:a16="http://schemas.microsoft.com/office/drawing/2014/main" id="{91C5D8E7-17AB-5543-91AB-DD1D993ED819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415" name="Rett linje 414">
          <a:extLst>
            <a:ext uri="{FF2B5EF4-FFF2-40B4-BE49-F238E27FC236}">
              <a16:creationId xmlns:a16="http://schemas.microsoft.com/office/drawing/2014/main" id="{0EA7C63A-5C00-2C46-927B-CB7A0181AA27}"/>
            </a:ext>
          </a:extLst>
        </xdr:cNvPr>
        <xdr:cNvCxnSpPr/>
      </xdr:nvCxnSpPr>
      <xdr:spPr>
        <a:xfrm>
          <a:off x="96774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6" name="Rett linje 415">
          <a:extLst>
            <a:ext uri="{FF2B5EF4-FFF2-40B4-BE49-F238E27FC236}">
              <a16:creationId xmlns:a16="http://schemas.microsoft.com/office/drawing/2014/main" id="{307D214C-66B2-6B4E-B963-EC5EBE5F91B6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7" name="Rett linje 416">
          <a:extLst>
            <a:ext uri="{FF2B5EF4-FFF2-40B4-BE49-F238E27FC236}">
              <a16:creationId xmlns:a16="http://schemas.microsoft.com/office/drawing/2014/main" id="{EE185A6B-7C46-0648-9D55-38E2B14FA1C2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18" name="Rett linje 417">
          <a:extLst>
            <a:ext uri="{FF2B5EF4-FFF2-40B4-BE49-F238E27FC236}">
              <a16:creationId xmlns:a16="http://schemas.microsoft.com/office/drawing/2014/main" id="{6312DA20-6BD6-784E-96CA-F6531A2DDD55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19" name="Rett linje 418">
          <a:extLst>
            <a:ext uri="{FF2B5EF4-FFF2-40B4-BE49-F238E27FC236}">
              <a16:creationId xmlns:a16="http://schemas.microsoft.com/office/drawing/2014/main" id="{DF2E4D22-DFFE-6B4B-9612-E25B8327F856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0" name="Rett linje 419">
          <a:extLst>
            <a:ext uri="{FF2B5EF4-FFF2-40B4-BE49-F238E27FC236}">
              <a16:creationId xmlns:a16="http://schemas.microsoft.com/office/drawing/2014/main" id="{306CDE2D-5AFB-D044-B1EC-60662BDC14CD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21" name="Rett linje 420">
          <a:extLst>
            <a:ext uri="{FF2B5EF4-FFF2-40B4-BE49-F238E27FC236}">
              <a16:creationId xmlns:a16="http://schemas.microsoft.com/office/drawing/2014/main" id="{D3B8078F-2128-F248-864F-0163B441FABA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2" name="Rett linje 421">
          <a:extLst>
            <a:ext uri="{FF2B5EF4-FFF2-40B4-BE49-F238E27FC236}">
              <a16:creationId xmlns:a16="http://schemas.microsoft.com/office/drawing/2014/main" id="{FF8F1E7E-747B-574A-A5F4-E288D0F71550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3" name="Rett linje 422">
          <a:extLst>
            <a:ext uri="{FF2B5EF4-FFF2-40B4-BE49-F238E27FC236}">
              <a16:creationId xmlns:a16="http://schemas.microsoft.com/office/drawing/2014/main" id="{5D83924A-29A7-CE4B-9DC3-8722CF9B455F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424" name="Rett linje 423">
          <a:extLst>
            <a:ext uri="{FF2B5EF4-FFF2-40B4-BE49-F238E27FC236}">
              <a16:creationId xmlns:a16="http://schemas.microsoft.com/office/drawing/2014/main" id="{1D32BC57-EC5E-BC49-BC68-1024090ABCF5}"/>
            </a:ext>
          </a:extLst>
        </xdr:cNvPr>
        <xdr:cNvCxnSpPr/>
      </xdr:nvCxnSpPr>
      <xdr:spPr>
        <a:xfrm>
          <a:off x="81280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5" name="Rett linje 424">
          <a:extLst>
            <a:ext uri="{FF2B5EF4-FFF2-40B4-BE49-F238E27FC236}">
              <a16:creationId xmlns:a16="http://schemas.microsoft.com/office/drawing/2014/main" id="{2E11DAE2-7B11-FA40-B37D-22BD7C21A6D3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6" name="Rett linje 425">
          <a:extLst>
            <a:ext uri="{FF2B5EF4-FFF2-40B4-BE49-F238E27FC236}">
              <a16:creationId xmlns:a16="http://schemas.microsoft.com/office/drawing/2014/main" id="{2E64D4D6-8664-1B4D-B1C7-AF951198DF44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27" name="Rett linje 426">
          <a:extLst>
            <a:ext uri="{FF2B5EF4-FFF2-40B4-BE49-F238E27FC236}">
              <a16:creationId xmlns:a16="http://schemas.microsoft.com/office/drawing/2014/main" id="{DF60541A-3D68-8649-A823-0766109E3996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28" name="Rett linje 427">
          <a:extLst>
            <a:ext uri="{FF2B5EF4-FFF2-40B4-BE49-F238E27FC236}">
              <a16:creationId xmlns:a16="http://schemas.microsoft.com/office/drawing/2014/main" id="{5FA1EAEA-3F3F-574A-8D0B-5EEDBA83CC43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29" name="Rett linje 428">
          <a:extLst>
            <a:ext uri="{FF2B5EF4-FFF2-40B4-BE49-F238E27FC236}">
              <a16:creationId xmlns:a16="http://schemas.microsoft.com/office/drawing/2014/main" id="{52EEA941-9699-5547-9D47-030A8A52B2A7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0" name="Rett linje 429">
          <a:extLst>
            <a:ext uri="{FF2B5EF4-FFF2-40B4-BE49-F238E27FC236}">
              <a16:creationId xmlns:a16="http://schemas.microsoft.com/office/drawing/2014/main" id="{D00D3699-1521-D642-BA1B-62608C716B80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1" name="Rett linje 430">
          <a:extLst>
            <a:ext uri="{FF2B5EF4-FFF2-40B4-BE49-F238E27FC236}">
              <a16:creationId xmlns:a16="http://schemas.microsoft.com/office/drawing/2014/main" id="{D09DCE9F-B367-7442-AE5C-734F99951F0F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2" name="Rett linje 431">
          <a:extLst>
            <a:ext uri="{FF2B5EF4-FFF2-40B4-BE49-F238E27FC236}">
              <a16:creationId xmlns:a16="http://schemas.microsoft.com/office/drawing/2014/main" id="{E7145A03-47AD-824D-A5A6-EB547502F9F2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3" name="Rett linje 432">
          <a:extLst>
            <a:ext uri="{FF2B5EF4-FFF2-40B4-BE49-F238E27FC236}">
              <a16:creationId xmlns:a16="http://schemas.microsoft.com/office/drawing/2014/main" id="{083A3FDA-E4CC-F344-9406-414AE2EF0866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4" name="Rett linje 433">
          <a:extLst>
            <a:ext uri="{FF2B5EF4-FFF2-40B4-BE49-F238E27FC236}">
              <a16:creationId xmlns:a16="http://schemas.microsoft.com/office/drawing/2014/main" id="{109F32B1-6AF6-F049-A0EF-4D02FBF27B88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5" name="Rett linje 434">
          <a:extLst>
            <a:ext uri="{FF2B5EF4-FFF2-40B4-BE49-F238E27FC236}">
              <a16:creationId xmlns:a16="http://schemas.microsoft.com/office/drawing/2014/main" id="{E6BA4C10-D1A5-074F-B262-DA070D56962A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436" name="Rett linje 435">
          <a:extLst>
            <a:ext uri="{FF2B5EF4-FFF2-40B4-BE49-F238E27FC236}">
              <a16:creationId xmlns:a16="http://schemas.microsoft.com/office/drawing/2014/main" id="{4701D284-D2A4-464F-900A-6A98220E7AD9}"/>
            </a:ext>
          </a:extLst>
        </xdr:cNvPr>
        <xdr:cNvCxnSpPr/>
      </xdr:nvCxnSpPr>
      <xdr:spPr>
        <a:xfrm>
          <a:off x="103505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7" name="Rett linje 436">
          <a:extLst>
            <a:ext uri="{FF2B5EF4-FFF2-40B4-BE49-F238E27FC236}">
              <a16:creationId xmlns:a16="http://schemas.microsoft.com/office/drawing/2014/main" id="{F907A5CE-5C3E-1D46-9F99-CAE03827BDE3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8" name="Rett linje 437">
          <a:extLst>
            <a:ext uri="{FF2B5EF4-FFF2-40B4-BE49-F238E27FC236}">
              <a16:creationId xmlns:a16="http://schemas.microsoft.com/office/drawing/2014/main" id="{F4E41FBD-978C-5E4F-9CDD-909D997342D9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39" name="Rett linje 438">
          <a:extLst>
            <a:ext uri="{FF2B5EF4-FFF2-40B4-BE49-F238E27FC236}">
              <a16:creationId xmlns:a16="http://schemas.microsoft.com/office/drawing/2014/main" id="{F7642FA5-29F5-A74D-9A83-2FCA122B5A85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0" name="Rett linje 439">
          <a:extLst>
            <a:ext uri="{FF2B5EF4-FFF2-40B4-BE49-F238E27FC236}">
              <a16:creationId xmlns:a16="http://schemas.microsoft.com/office/drawing/2014/main" id="{E6C8BC9B-098F-7040-A57C-ABE8B842C880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1" name="Rett linje 440">
          <a:extLst>
            <a:ext uri="{FF2B5EF4-FFF2-40B4-BE49-F238E27FC236}">
              <a16:creationId xmlns:a16="http://schemas.microsoft.com/office/drawing/2014/main" id="{D8441263-434D-2F48-BE27-2BF42837CE2B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2" name="Rett linje 441">
          <a:extLst>
            <a:ext uri="{FF2B5EF4-FFF2-40B4-BE49-F238E27FC236}">
              <a16:creationId xmlns:a16="http://schemas.microsoft.com/office/drawing/2014/main" id="{B753115C-E5E5-D34D-A5E9-D6A6135B7EE7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3" name="Rett linje 442">
          <a:extLst>
            <a:ext uri="{FF2B5EF4-FFF2-40B4-BE49-F238E27FC236}">
              <a16:creationId xmlns:a16="http://schemas.microsoft.com/office/drawing/2014/main" id="{E1534645-816C-8A4D-A6CE-CFCDF058E534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4" name="Rett linje 443">
          <a:extLst>
            <a:ext uri="{FF2B5EF4-FFF2-40B4-BE49-F238E27FC236}">
              <a16:creationId xmlns:a16="http://schemas.microsoft.com/office/drawing/2014/main" id="{70E8510E-23D6-634D-A976-A5A40F9E803E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445" name="Rett linje 444">
          <a:extLst>
            <a:ext uri="{FF2B5EF4-FFF2-40B4-BE49-F238E27FC236}">
              <a16:creationId xmlns:a16="http://schemas.microsoft.com/office/drawing/2014/main" id="{CAAE9A07-7D28-744B-BE3B-19E0AA42C0D9}"/>
            </a:ext>
          </a:extLst>
        </xdr:cNvPr>
        <xdr:cNvCxnSpPr/>
      </xdr:nvCxnSpPr>
      <xdr:spPr>
        <a:xfrm>
          <a:off x="110236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6" name="Rett linje 445">
          <a:extLst>
            <a:ext uri="{FF2B5EF4-FFF2-40B4-BE49-F238E27FC236}">
              <a16:creationId xmlns:a16="http://schemas.microsoft.com/office/drawing/2014/main" id="{4285FE5D-B9B5-DA4C-9A62-FF4F1F148C2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7" name="Rett linje 446">
          <a:extLst>
            <a:ext uri="{FF2B5EF4-FFF2-40B4-BE49-F238E27FC236}">
              <a16:creationId xmlns:a16="http://schemas.microsoft.com/office/drawing/2014/main" id="{1BAA3C09-8D63-FE43-8456-6EE68DFF4459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8" name="Rett linje 447">
          <a:extLst>
            <a:ext uri="{FF2B5EF4-FFF2-40B4-BE49-F238E27FC236}">
              <a16:creationId xmlns:a16="http://schemas.microsoft.com/office/drawing/2014/main" id="{D2F8F53E-2EE9-AC49-B695-F0347AC67EE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49" name="Rett linje 448">
          <a:extLst>
            <a:ext uri="{FF2B5EF4-FFF2-40B4-BE49-F238E27FC236}">
              <a16:creationId xmlns:a16="http://schemas.microsoft.com/office/drawing/2014/main" id="{DD2EF079-C22A-B44D-A27D-5BD4D401C01A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0" name="Rett linje 449">
          <a:extLst>
            <a:ext uri="{FF2B5EF4-FFF2-40B4-BE49-F238E27FC236}">
              <a16:creationId xmlns:a16="http://schemas.microsoft.com/office/drawing/2014/main" id="{35BA7B61-3269-C74A-871E-8D861693620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1" name="Rett linje 450">
          <a:extLst>
            <a:ext uri="{FF2B5EF4-FFF2-40B4-BE49-F238E27FC236}">
              <a16:creationId xmlns:a16="http://schemas.microsoft.com/office/drawing/2014/main" id="{731E2CD7-BEEF-B747-810F-F629F948CC4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2" name="Rett linje 451">
          <a:extLst>
            <a:ext uri="{FF2B5EF4-FFF2-40B4-BE49-F238E27FC236}">
              <a16:creationId xmlns:a16="http://schemas.microsoft.com/office/drawing/2014/main" id="{9FD4F2A8-221D-5D45-849F-AA5FFFAB52A7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3" name="Rett linje 452">
          <a:extLst>
            <a:ext uri="{FF2B5EF4-FFF2-40B4-BE49-F238E27FC236}">
              <a16:creationId xmlns:a16="http://schemas.microsoft.com/office/drawing/2014/main" id="{AA592C8E-3CDB-914B-9F38-5C2927B70D5E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454" name="Rett linje 453">
          <a:extLst>
            <a:ext uri="{FF2B5EF4-FFF2-40B4-BE49-F238E27FC236}">
              <a16:creationId xmlns:a16="http://schemas.microsoft.com/office/drawing/2014/main" id="{BB084BF5-526A-F84B-8472-781128283654}"/>
            </a:ext>
          </a:extLst>
        </xdr:cNvPr>
        <xdr:cNvCxnSpPr/>
      </xdr:nvCxnSpPr>
      <xdr:spPr>
        <a:xfrm>
          <a:off x="81280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5" name="Rett linje 454">
          <a:extLst>
            <a:ext uri="{FF2B5EF4-FFF2-40B4-BE49-F238E27FC236}">
              <a16:creationId xmlns:a16="http://schemas.microsoft.com/office/drawing/2014/main" id="{31CB7763-5D0F-8B4A-98F4-29C3DC7B3A00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6" name="Rett linje 455">
          <a:extLst>
            <a:ext uri="{FF2B5EF4-FFF2-40B4-BE49-F238E27FC236}">
              <a16:creationId xmlns:a16="http://schemas.microsoft.com/office/drawing/2014/main" id="{5079CD37-BD1C-1D4F-98D6-757931AB877A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7" name="Rett linje 456">
          <a:extLst>
            <a:ext uri="{FF2B5EF4-FFF2-40B4-BE49-F238E27FC236}">
              <a16:creationId xmlns:a16="http://schemas.microsoft.com/office/drawing/2014/main" id="{86D3D20D-AE91-874B-99E7-9824B1A5AF6A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8" name="Rett linje 457">
          <a:extLst>
            <a:ext uri="{FF2B5EF4-FFF2-40B4-BE49-F238E27FC236}">
              <a16:creationId xmlns:a16="http://schemas.microsoft.com/office/drawing/2014/main" id="{F5C4685C-A0B3-8243-BA14-B8066226C0E3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59" name="Rett linje 458">
          <a:extLst>
            <a:ext uri="{FF2B5EF4-FFF2-40B4-BE49-F238E27FC236}">
              <a16:creationId xmlns:a16="http://schemas.microsoft.com/office/drawing/2014/main" id="{07A70F07-2B15-404B-82DF-ACBA5FF6B08A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0" name="Rett linje 459">
          <a:extLst>
            <a:ext uri="{FF2B5EF4-FFF2-40B4-BE49-F238E27FC236}">
              <a16:creationId xmlns:a16="http://schemas.microsoft.com/office/drawing/2014/main" id="{0B5834AA-4DA0-E346-9D6A-1C9B37F65077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1" name="Rett linje 460">
          <a:extLst>
            <a:ext uri="{FF2B5EF4-FFF2-40B4-BE49-F238E27FC236}">
              <a16:creationId xmlns:a16="http://schemas.microsoft.com/office/drawing/2014/main" id="{99361424-DE91-B94B-9670-08879C31D31B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2" name="Rett linje 461">
          <a:extLst>
            <a:ext uri="{FF2B5EF4-FFF2-40B4-BE49-F238E27FC236}">
              <a16:creationId xmlns:a16="http://schemas.microsoft.com/office/drawing/2014/main" id="{749A3A57-3184-E449-A9D4-95280FAFB4B1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463" name="Rett linje 462">
          <a:extLst>
            <a:ext uri="{FF2B5EF4-FFF2-40B4-BE49-F238E27FC236}">
              <a16:creationId xmlns:a16="http://schemas.microsoft.com/office/drawing/2014/main" id="{9AF64C9F-DD7A-5B4A-A33F-184133907F8C}"/>
            </a:ext>
          </a:extLst>
        </xdr:cNvPr>
        <xdr:cNvCxnSpPr/>
      </xdr:nvCxnSpPr>
      <xdr:spPr>
        <a:xfrm>
          <a:off x="90043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4" name="Rett linje 463">
          <a:extLst>
            <a:ext uri="{FF2B5EF4-FFF2-40B4-BE49-F238E27FC236}">
              <a16:creationId xmlns:a16="http://schemas.microsoft.com/office/drawing/2014/main" id="{251829C4-40DD-C042-A889-0D9C124C6B01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5" name="Rett linje 464">
          <a:extLst>
            <a:ext uri="{FF2B5EF4-FFF2-40B4-BE49-F238E27FC236}">
              <a16:creationId xmlns:a16="http://schemas.microsoft.com/office/drawing/2014/main" id="{7E0166DE-0E05-944B-B5D0-FD2A830AE4A8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6" name="Rett linje 465">
          <a:extLst>
            <a:ext uri="{FF2B5EF4-FFF2-40B4-BE49-F238E27FC236}">
              <a16:creationId xmlns:a16="http://schemas.microsoft.com/office/drawing/2014/main" id="{39BB72D9-978C-674A-A6B0-A7DB9A0EC3C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7" name="Rett linje 466">
          <a:extLst>
            <a:ext uri="{FF2B5EF4-FFF2-40B4-BE49-F238E27FC236}">
              <a16:creationId xmlns:a16="http://schemas.microsoft.com/office/drawing/2014/main" id="{A0970342-A453-234B-9EEA-E7FD28396DA4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8" name="Rett linje 467">
          <a:extLst>
            <a:ext uri="{FF2B5EF4-FFF2-40B4-BE49-F238E27FC236}">
              <a16:creationId xmlns:a16="http://schemas.microsoft.com/office/drawing/2014/main" id="{181318B5-9D5F-0B44-B16C-8ED940CC6E7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69" name="Rett linje 468">
          <a:extLst>
            <a:ext uri="{FF2B5EF4-FFF2-40B4-BE49-F238E27FC236}">
              <a16:creationId xmlns:a16="http://schemas.microsoft.com/office/drawing/2014/main" id="{AA08B4B4-FFF2-E143-A89A-503A5F2D7DC9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0" name="Rett linje 469">
          <a:extLst>
            <a:ext uri="{FF2B5EF4-FFF2-40B4-BE49-F238E27FC236}">
              <a16:creationId xmlns:a16="http://schemas.microsoft.com/office/drawing/2014/main" id="{6FD34F6C-B880-724D-A78C-F6CF0B732E9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1" name="Rett linje 470">
          <a:extLst>
            <a:ext uri="{FF2B5EF4-FFF2-40B4-BE49-F238E27FC236}">
              <a16:creationId xmlns:a16="http://schemas.microsoft.com/office/drawing/2014/main" id="{B782A7D9-40E5-2F4B-BB05-301EAD6380AA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472" name="Rett linje 471">
          <a:extLst>
            <a:ext uri="{FF2B5EF4-FFF2-40B4-BE49-F238E27FC236}">
              <a16:creationId xmlns:a16="http://schemas.microsoft.com/office/drawing/2014/main" id="{E48E1E2C-47A8-6244-B271-5F0C3D305B73}"/>
            </a:ext>
          </a:extLst>
        </xdr:cNvPr>
        <xdr:cNvCxnSpPr/>
      </xdr:nvCxnSpPr>
      <xdr:spPr>
        <a:xfrm>
          <a:off x="96774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3" name="Rett linje 472">
          <a:extLst>
            <a:ext uri="{FF2B5EF4-FFF2-40B4-BE49-F238E27FC236}">
              <a16:creationId xmlns:a16="http://schemas.microsoft.com/office/drawing/2014/main" id="{BF1EFFDE-0280-C040-A642-1B622E7D151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4" name="Rett linje 473">
          <a:extLst>
            <a:ext uri="{FF2B5EF4-FFF2-40B4-BE49-F238E27FC236}">
              <a16:creationId xmlns:a16="http://schemas.microsoft.com/office/drawing/2014/main" id="{B93BBB2A-20E5-A940-951B-3AC17371441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5" name="Rett linje 474">
          <a:extLst>
            <a:ext uri="{FF2B5EF4-FFF2-40B4-BE49-F238E27FC236}">
              <a16:creationId xmlns:a16="http://schemas.microsoft.com/office/drawing/2014/main" id="{9D5443D9-C5A8-5244-A076-383933B53428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6" name="Rett linje 475">
          <a:extLst>
            <a:ext uri="{FF2B5EF4-FFF2-40B4-BE49-F238E27FC236}">
              <a16:creationId xmlns:a16="http://schemas.microsoft.com/office/drawing/2014/main" id="{B2665CB0-D0A2-0744-B534-DFA36E00780E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7" name="Rett linje 476">
          <a:extLst>
            <a:ext uri="{FF2B5EF4-FFF2-40B4-BE49-F238E27FC236}">
              <a16:creationId xmlns:a16="http://schemas.microsoft.com/office/drawing/2014/main" id="{A6D13169-E867-D34E-A64C-F401309B01B7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8" name="Rett linje 477">
          <a:extLst>
            <a:ext uri="{FF2B5EF4-FFF2-40B4-BE49-F238E27FC236}">
              <a16:creationId xmlns:a16="http://schemas.microsoft.com/office/drawing/2014/main" id="{FDCF8BD4-1EE4-1746-89BC-18F1F49EFD52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79" name="Rett linje 478">
          <a:extLst>
            <a:ext uri="{FF2B5EF4-FFF2-40B4-BE49-F238E27FC236}">
              <a16:creationId xmlns:a16="http://schemas.microsoft.com/office/drawing/2014/main" id="{D0E3C3A7-B230-404F-BCE8-D08340526776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80" name="Rett linje 479">
          <a:extLst>
            <a:ext uri="{FF2B5EF4-FFF2-40B4-BE49-F238E27FC236}">
              <a16:creationId xmlns:a16="http://schemas.microsoft.com/office/drawing/2014/main" id="{E3607A8F-DD96-0B4B-B85D-36F7D09747C3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481" name="Rett linje 480">
          <a:extLst>
            <a:ext uri="{FF2B5EF4-FFF2-40B4-BE49-F238E27FC236}">
              <a16:creationId xmlns:a16="http://schemas.microsoft.com/office/drawing/2014/main" id="{2E3E1D37-339C-8642-94B7-68B0784FA754}"/>
            </a:ext>
          </a:extLst>
        </xdr:cNvPr>
        <xdr:cNvCxnSpPr/>
      </xdr:nvCxnSpPr>
      <xdr:spPr>
        <a:xfrm>
          <a:off x="103505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2" name="Rett linje 481">
          <a:extLst>
            <a:ext uri="{FF2B5EF4-FFF2-40B4-BE49-F238E27FC236}">
              <a16:creationId xmlns:a16="http://schemas.microsoft.com/office/drawing/2014/main" id="{3A8F75A3-8946-5A4A-8AAC-470C617D4A6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3" name="Rett linje 482">
          <a:extLst>
            <a:ext uri="{FF2B5EF4-FFF2-40B4-BE49-F238E27FC236}">
              <a16:creationId xmlns:a16="http://schemas.microsoft.com/office/drawing/2014/main" id="{6027EF0B-DBDA-D04F-B300-466532B8F12C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4" name="Rett linje 483">
          <a:extLst>
            <a:ext uri="{FF2B5EF4-FFF2-40B4-BE49-F238E27FC236}">
              <a16:creationId xmlns:a16="http://schemas.microsoft.com/office/drawing/2014/main" id="{AB186A66-75DB-8D49-BDD4-306261363C96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5" name="Rett linje 484">
          <a:extLst>
            <a:ext uri="{FF2B5EF4-FFF2-40B4-BE49-F238E27FC236}">
              <a16:creationId xmlns:a16="http://schemas.microsoft.com/office/drawing/2014/main" id="{EE113E5C-A0FF-044C-AFAA-1809081C305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6" name="Rett linje 485">
          <a:extLst>
            <a:ext uri="{FF2B5EF4-FFF2-40B4-BE49-F238E27FC236}">
              <a16:creationId xmlns:a16="http://schemas.microsoft.com/office/drawing/2014/main" id="{69F26EB0-1046-2348-B257-69011815D37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7" name="Rett linje 486">
          <a:extLst>
            <a:ext uri="{FF2B5EF4-FFF2-40B4-BE49-F238E27FC236}">
              <a16:creationId xmlns:a16="http://schemas.microsoft.com/office/drawing/2014/main" id="{0D071275-8EC2-3445-BCFB-6A49B916A738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8" name="Rett linje 487">
          <a:extLst>
            <a:ext uri="{FF2B5EF4-FFF2-40B4-BE49-F238E27FC236}">
              <a16:creationId xmlns:a16="http://schemas.microsoft.com/office/drawing/2014/main" id="{6BC738C7-7BE1-4348-A24E-255E5D907971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89" name="Rett linje 488">
          <a:extLst>
            <a:ext uri="{FF2B5EF4-FFF2-40B4-BE49-F238E27FC236}">
              <a16:creationId xmlns:a16="http://schemas.microsoft.com/office/drawing/2014/main" id="{E082F6A6-CDDF-5844-85F2-EC9E30FE418D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490" name="Rett linje 489">
          <a:extLst>
            <a:ext uri="{FF2B5EF4-FFF2-40B4-BE49-F238E27FC236}">
              <a16:creationId xmlns:a16="http://schemas.microsoft.com/office/drawing/2014/main" id="{27458E42-6174-F94F-80B5-C2031EFEBD60}"/>
            </a:ext>
          </a:extLst>
        </xdr:cNvPr>
        <xdr:cNvCxnSpPr/>
      </xdr:nvCxnSpPr>
      <xdr:spPr>
        <a:xfrm>
          <a:off x="11023600" y="87621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491" name="Rett linje 490">
          <a:extLst>
            <a:ext uri="{FF2B5EF4-FFF2-40B4-BE49-F238E27FC236}">
              <a16:creationId xmlns:a16="http://schemas.microsoft.com/office/drawing/2014/main" id="{8C164779-972E-294C-9AD0-EDAC96D1A057}"/>
            </a:ext>
          </a:extLst>
        </xdr:cNvPr>
        <xdr:cNvCxnSpPr/>
      </xdr:nvCxnSpPr>
      <xdr:spPr>
        <a:xfrm>
          <a:off x="5717141" y="60665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2" name="Rett linje 491">
          <a:extLst>
            <a:ext uri="{FF2B5EF4-FFF2-40B4-BE49-F238E27FC236}">
              <a16:creationId xmlns:a16="http://schemas.microsoft.com/office/drawing/2014/main" id="{32F6A0E8-E02F-1945-94CB-ACA8E44B1F26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3" name="Rett linje 492">
          <a:extLst>
            <a:ext uri="{FF2B5EF4-FFF2-40B4-BE49-F238E27FC236}">
              <a16:creationId xmlns:a16="http://schemas.microsoft.com/office/drawing/2014/main" id="{0D1F5606-B03B-DE43-8AF2-66BC51B55C0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4" name="Rett linje 493">
          <a:extLst>
            <a:ext uri="{FF2B5EF4-FFF2-40B4-BE49-F238E27FC236}">
              <a16:creationId xmlns:a16="http://schemas.microsoft.com/office/drawing/2014/main" id="{D7C34CA2-27D6-6947-8A31-25779106C03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5" name="Rett linje 494">
          <a:extLst>
            <a:ext uri="{FF2B5EF4-FFF2-40B4-BE49-F238E27FC236}">
              <a16:creationId xmlns:a16="http://schemas.microsoft.com/office/drawing/2014/main" id="{D8FAD2DD-53D2-9A42-94CF-FCFC6669641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6" name="Rett linje 495">
          <a:extLst>
            <a:ext uri="{FF2B5EF4-FFF2-40B4-BE49-F238E27FC236}">
              <a16:creationId xmlns:a16="http://schemas.microsoft.com/office/drawing/2014/main" id="{6CB801EB-F81F-CD49-9186-1A2F6FF34314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7" name="Rett linje 496">
          <a:extLst>
            <a:ext uri="{FF2B5EF4-FFF2-40B4-BE49-F238E27FC236}">
              <a16:creationId xmlns:a16="http://schemas.microsoft.com/office/drawing/2014/main" id="{D66FBB84-89AD-6A43-A84B-74CE2668388D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8" name="Rett linje 497">
          <a:extLst>
            <a:ext uri="{FF2B5EF4-FFF2-40B4-BE49-F238E27FC236}">
              <a16:creationId xmlns:a16="http://schemas.microsoft.com/office/drawing/2014/main" id="{0953A20D-B19D-B64C-80C3-AF6785A0DC43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499" name="Rett linje 498">
          <a:extLst>
            <a:ext uri="{FF2B5EF4-FFF2-40B4-BE49-F238E27FC236}">
              <a16:creationId xmlns:a16="http://schemas.microsoft.com/office/drawing/2014/main" id="{75F538E7-66D4-184C-8994-B0E292BD3046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0" name="Rett linje 499">
          <a:extLst>
            <a:ext uri="{FF2B5EF4-FFF2-40B4-BE49-F238E27FC236}">
              <a16:creationId xmlns:a16="http://schemas.microsoft.com/office/drawing/2014/main" id="{71F3DEB4-F485-A746-9E6A-1A2E2F9627B1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1" name="Rett linje 500">
          <a:extLst>
            <a:ext uri="{FF2B5EF4-FFF2-40B4-BE49-F238E27FC236}">
              <a16:creationId xmlns:a16="http://schemas.microsoft.com/office/drawing/2014/main" id="{BB880A4F-9C28-AD44-B777-8046C4D8755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2" name="Rett linje 501">
          <a:extLst>
            <a:ext uri="{FF2B5EF4-FFF2-40B4-BE49-F238E27FC236}">
              <a16:creationId xmlns:a16="http://schemas.microsoft.com/office/drawing/2014/main" id="{99925BA6-02D5-3F4B-9198-3E912F5B873B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3" name="Rett linje 502">
          <a:extLst>
            <a:ext uri="{FF2B5EF4-FFF2-40B4-BE49-F238E27FC236}">
              <a16:creationId xmlns:a16="http://schemas.microsoft.com/office/drawing/2014/main" id="{0BB9056F-A6C4-3943-8DE4-889090CE1C35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4" name="Rett linje 503">
          <a:extLst>
            <a:ext uri="{FF2B5EF4-FFF2-40B4-BE49-F238E27FC236}">
              <a16:creationId xmlns:a16="http://schemas.microsoft.com/office/drawing/2014/main" id="{BA8237E4-03FA-5C4D-BB0E-300E41FB4BE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5" name="Rett linje 504">
          <a:extLst>
            <a:ext uri="{FF2B5EF4-FFF2-40B4-BE49-F238E27FC236}">
              <a16:creationId xmlns:a16="http://schemas.microsoft.com/office/drawing/2014/main" id="{C17C55CF-36F9-3942-B0BA-AF8E40F3D73B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6" name="Rett linje 505">
          <a:extLst>
            <a:ext uri="{FF2B5EF4-FFF2-40B4-BE49-F238E27FC236}">
              <a16:creationId xmlns:a16="http://schemas.microsoft.com/office/drawing/2014/main" id="{6C5FBC33-CE0F-0242-88D3-425FB47AA97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7" name="Rett linje 506">
          <a:extLst>
            <a:ext uri="{FF2B5EF4-FFF2-40B4-BE49-F238E27FC236}">
              <a16:creationId xmlns:a16="http://schemas.microsoft.com/office/drawing/2014/main" id="{F0C3670A-708E-4E47-B02D-DA82A51E49F6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8" name="Rett linje 507">
          <a:extLst>
            <a:ext uri="{FF2B5EF4-FFF2-40B4-BE49-F238E27FC236}">
              <a16:creationId xmlns:a16="http://schemas.microsoft.com/office/drawing/2014/main" id="{5B1F5209-968F-F34D-A175-86B9185B293E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09" name="Rett linje 508">
          <a:extLst>
            <a:ext uri="{FF2B5EF4-FFF2-40B4-BE49-F238E27FC236}">
              <a16:creationId xmlns:a16="http://schemas.microsoft.com/office/drawing/2014/main" id="{F92A6B75-453E-E84E-ABFE-38C5D61595AF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0" name="Rett linje 509">
          <a:extLst>
            <a:ext uri="{FF2B5EF4-FFF2-40B4-BE49-F238E27FC236}">
              <a16:creationId xmlns:a16="http://schemas.microsoft.com/office/drawing/2014/main" id="{8D893F87-DEDB-0C45-8501-E8D75E5DC657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1" name="Rett linje 510">
          <a:extLst>
            <a:ext uri="{FF2B5EF4-FFF2-40B4-BE49-F238E27FC236}">
              <a16:creationId xmlns:a16="http://schemas.microsoft.com/office/drawing/2014/main" id="{5382D07E-C02F-0D43-9DBB-F82B8BA8E058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2" name="Rett linje 511">
          <a:extLst>
            <a:ext uri="{FF2B5EF4-FFF2-40B4-BE49-F238E27FC236}">
              <a16:creationId xmlns:a16="http://schemas.microsoft.com/office/drawing/2014/main" id="{50B9AB8E-E4C0-6648-8743-1C2AB495679B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3" name="Rett linje 512">
          <a:extLst>
            <a:ext uri="{FF2B5EF4-FFF2-40B4-BE49-F238E27FC236}">
              <a16:creationId xmlns:a16="http://schemas.microsoft.com/office/drawing/2014/main" id="{830A7AEC-1601-A24D-BB90-3E3636963C83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4" name="Rett linje 513">
          <a:extLst>
            <a:ext uri="{FF2B5EF4-FFF2-40B4-BE49-F238E27FC236}">
              <a16:creationId xmlns:a16="http://schemas.microsoft.com/office/drawing/2014/main" id="{E3BAFC7B-C921-9543-B8B8-149A10CB3FC2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15" name="Rett linje 514">
          <a:extLst>
            <a:ext uri="{FF2B5EF4-FFF2-40B4-BE49-F238E27FC236}">
              <a16:creationId xmlns:a16="http://schemas.microsoft.com/office/drawing/2014/main" id="{5831A499-EC41-7E4B-B1A2-2955E81EA095}"/>
            </a:ext>
          </a:extLst>
        </xdr:cNvPr>
        <xdr:cNvCxnSpPr/>
      </xdr:nvCxnSpPr>
      <xdr:spPr>
        <a:xfrm>
          <a:off x="9004300" y="75080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16" name="Rett linje 515">
          <a:extLst>
            <a:ext uri="{FF2B5EF4-FFF2-40B4-BE49-F238E27FC236}">
              <a16:creationId xmlns:a16="http://schemas.microsoft.com/office/drawing/2014/main" id="{88EF9D5D-2AEC-0E4C-992F-3F097E8514F8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17" name="Rett linje 516">
          <a:extLst>
            <a:ext uri="{FF2B5EF4-FFF2-40B4-BE49-F238E27FC236}">
              <a16:creationId xmlns:a16="http://schemas.microsoft.com/office/drawing/2014/main" id="{E1809A4C-CA45-7B44-AF08-72EF4F024C75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18" name="Rett linje 517">
          <a:extLst>
            <a:ext uri="{FF2B5EF4-FFF2-40B4-BE49-F238E27FC236}">
              <a16:creationId xmlns:a16="http://schemas.microsoft.com/office/drawing/2014/main" id="{476E192E-996E-4848-A7A4-5D64E7E276BD}"/>
            </a:ext>
          </a:extLst>
        </xdr:cNvPr>
        <xdr:cNvCxnSpPr/>
      </xdr:nvCxnSpPr>
      <xdr:spPr>
        <a:xfrm>
          <a:off x="6578600" y="59522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19" name="Rett linje 518">
          <a:extLst>
            <a:ext uri="{FF2B5EF4-FFF2-40B4-BE49-F238E27FC236}">
              <a16:creationId xmlns:a16="http://schemas.microsoft.com/office/drawing/2014/main" id="{AB2653D7-3922-1946-A3E6-E3CBC8EA72BD}"/>
            </a:ext>
          </a:extLst>
        </xdr:cNvPr>
        <xdr:cNvCxnSpPr/>
      </xdr:nvCxnSpPr>
      <xdr:spPr>
        <a:xfrm>
          <a:off x="6578600" y="59522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20" name="Rett linje 519">
          <a:extLst>
            <a:ext uri="{FF2B5EF4-FFF2-40B4-BE49-F238E27FC236}">
              <a16:creationId xmlns:a16="http://schemas.microsoft.com/office/drawing/2014/main" id="{C8854B31-4449-7843-A61D-334829BA8A60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21" name="Rett linje 520">
          <a:extLst>
            <a:ext uri="{FF2B5EF4-FFF2-40B4-BE49-F238E27FC236}">
              <a16:creationId xmlns:a16="http://schemas.microsoft.com/office/drawing/2014/main" id="{C7A39C5A-0787-864F-9B52-B5009C4F3BF6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22" name="Rett linje 521">
          <a:extLst>
            <a:ext uri="{FF2B5EF4-FFF2-40B4-BE49-F238E27FC236}">
              <a16:creationId xmlns:a16="http://schemas.microsoft.com/office/drawing/2014/main" id="{F2458DE8-8ED2-3740-BA8C-4F3E27440EB5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23" name="Rett linje 522">
          <a:extLst>
            <a:ext uri="{FF2B5EF4-FFF2-40B4-BE49-F238E27FC236}">
              <a16:creationId xmlns:a16="http://schemas.microsoft.com/office/drawing/2014/main" id="{282E5FBB-E852-8C48-8D8D-DE9B470EF23B}"/>
            </a:ext>
          </a:extLst>
        </xdr:cNvPr>
        <xdr:cNvCxnSpPr/>
      </xdr:nvCxnSpPr>
      <xdr:spPr>
        <a:xfrm>
          <a:off x="6578600" y="59522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24</xdr:row>
      <xdr:rowOff>110287</xdr:rowOff>
    </xdr:from>
    <xdr:to>
      <xdr:col>9</xdr:col>
      <xdr:colOff>2140</xdr:colOff>
      <xdr:row>24</xdr:row>
      <xdr:rowOff>110287</xdr:rowOff>
    </xdr:to>
    <xdr:cxnSp macro="">
      <xdr:nvCxnSpPr>
        <xdr:cNvPr id="524" name="Rett linje 523">
          <a:extLst>
            <a:ext uri="{FF2B5EF4-FFF2-40B4-BE49-F238E27FC236}">
              <a16:creationId xmlns:a16="http://schemas.microsoft.com/office/drawing/2014/main" id="{E3F849FA-113E-6148-8437-89AABA5CFB37}"/>
            </a:ext>
          </a:extLst>
        </xdr:cNvPr>
        <xdr:cNvCxnSpPr/>
      </xdr:nvCxnSpPr>
      <xdr:spPr>
        <a:xfrm>
          <a:off x="6578600" y="595228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24</xdr:row>
      <xdr:rowOff>110287</xdr:rowOff>
    </xdr:from>
    <xdr:to>
      <xdr:col>8</xdr:col>
      <xdr:colOff>2140</xdr:colOff>
      <xdr:row>24</xdr:row>
      <xdr:rowOff>110287</xdr:rowOff>
    </xdr:to>
    <xdr:cxnSp macro="">
      <xdr:nvCxnSpPr>
        <xdr:cNvPr id="525" name="Rett linje 524">
          <a:extLst>
            <a:ext uri="{FF2B5EF4-FFF2-40B4-BE49-F238E27FC236}">
              <a16:creationId xmlns:a16="http://schemas.microsoft.com/office/drawing/2014/main" id="{9AA856E0-9A74-D34E-ACA5-1F32C1131DE0}"/>
            </a:ext>
          </a:extLst>
        </xdr:cNvPr>
        <xdr:cNvCxnSpPr/>
      </xdr:nvCxnSpPr>
      <xdr:spPr>
        <a:xfrm>
          <a:off x="5717141" y="595228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26" name="Rett linje 525">
          <a:extLst>
            <a:ext uri="{FF2B5EF4-FFF2-40B4-BE49-F238E27FC236}">
              <a16:creationId xmlns:a16="http://schemas.microsoft.com/office/drawing/2014/main" id="{F3FAFCF4-D629-3043-863A-402B8F2999C7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27" name="Rett linje 526">
          <a:extLst>
            <a:ext uri="{FF2B5EF4-FFF2-40B4-BE49-F238E27FC236}">
              <a16:creationId xmlns:a16="http://schemas.microsoft.com/office/drawing/2014/main" id="{3B1A2570-7B09-2540-9052-A42A8F200B9B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28" name="Rett linje 527">
          <a:extLst>
            <a:ext uri="{FF2B5EF4-FFF2-40B4-BE49-F238E27FC236}">
              <a16:creationId xmlns:a16="http://schemas.microsoft.com/office/drawing/2014/main" id="{DD64F6B7-F924-E242-8DCA-80A34076BA66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29" name="Rett linje 528">
          <a:extLst>
            <a:ext uri="{FF2B5EF4-FFF2-40B4-BE49-F238E27FC236}">
              <a16:creationId xmlns:a16="http://schemas.microsoft.com/office/drawing/2014/main" id="{3C12EDB1-367A-3241-870C-DF8FD4806705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30" name="Rett linje 529">
          <a:extLst>
            <a:ext uri="{FF2B5EF4-FFF2-40B4-BE49-F238E27FC236}">
              <a16:creationId xmlns:a16="http://schemas.microsoft.com/office/drawing/2014/main" id="{0D27CF15-F5B5-9E4D-A517-6233B5A33434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31" name="Rett linje 530">
          <a:extLst>
            <a:ext uri="{FF2B5EF4-FFF2-40B4-BE49-F238E27FC236}">
              <a16:creationId xmlns:a16="http://schemas.microsoft.com/office/drawing/2014/main" id="{50BC2449-E500-8244-B0A0-FB98B4051A97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32" name="Rett linje 531">
          <a:extLst>
            <a:ext uri="{FF2B5EF4-FFF2-40B4-BE49-F238E27FC236}">
              <a16:creationId xmlns:a16="http://schemas.microsoft.com/office/drawing/2014/main" id="{138B7100-815C-1544-8FC6-69485B5D0BA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33" name="Rett linje 532">
          <a:extLst>
            <a:ext uri="{FF2B5EF4-FFF2-40B4-BE49-F238E27FC236}">
              <a16:creationId xmlns:a16="http://schemas.microsoft.com/office/drawing/2014/main" id="{5AA13D0F-5C03-524F-8156-A07965726CF1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34" name="Rett linje 533">
          <a:extLst>
            <a:ext uri="{FF2B5EF4-FFF2-40B4-BE49-F238E27FC236}">
              <a16:creationId xmlns:a16="http://schemas.microsoft.com/office/drawing/2014/main" id="{E7F66000-80B3-7E4C-89CB-3A0623B6D2B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35" name="Rett linje 534">
          <a:extLst>
            <a:ext uri="{FF2B5EF4-FFF2-40B4-BE49-F238E27FC236}">
              <a16:creationId xmlns:a16="http://schemas.microsoft.com/office/drawing/2014/main" id="{ECE76A34-D0E0-1648-A187-F1D73A44B299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36" name="Rett linje 535">
          <a:extLst>
            <a:ext uri="{FF2B5EF4-FFF2-40B4-BE49-F238E27FC236}">
              <a16:creationId xmlns:a16="http://schemas.microsoft.com/office/drawing/2014/main" id="{608168E0-317D-0B4A-AA73-542B078E82BA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37" name="Rett linje 536">
          <a:extLst>
            <a:ext uri="{FF2B5EF4-FFF2-40B4-BE49-F238E27FC236}">
              <a16:creationId xmlns:a16="http://schemas.microsoft.com/office/drawing/2014/main" id="{0C0B929E-1578-1E4C-8424-D03B99E6E3BC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38" name="Rett linje 537">
          <a:extLst>
            <a:ext uri="{FF2B5EF4-FFF2-40B4-BE49-F238E27FC236}">
              <a16:creationId xmlns:a16="http://schemas.microsoft.com/office/drawing/2014/main" id="{A3EB7B46-D2FD-4A43-BE3D-CDF25501D55E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39" name="Rett linje 538">
          <a:extLst>
            <a:ext uri="{FF2B5EF4-FFF2-40B4-BE49-F238E27FC236}">
              <a16:creationId xmlns:a16="http://schemas.microsoft.com/office/drawing/2014/main" id="{BD49732F-BE2A-4A4A-BBBF-1BB030B8FC34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40" name="Rett linje 539">
          <a:extLst>
            <a:ext uri="{FF2B5EF4-FFF2-40B4-BE49-F238E27FC236}">
              <a16:creationId xmlns:a16="http://schemas.microsoft.com/office/drawing/2014/main" id="{55D9C052-1605-804F-B150-4BFC661D33A0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41" name="Rett linje 540">
          <a:extLst>
            <a:ext uri="{FF2B5EF4-FFF2-40B4-BE49-F238E27FC236}">
              <a16:creationId xmlns:a16="http://schemas.microsoft.com/office/drawing/2014/main" id="{4516D89F-DA85-F246-B48C-33264C02004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42" name="Rett linje 541">
          <a:extLst>
            <a:ext uri="{FF2B5EF4-FFF2-40B4-BE49-F238E27FC236}">
              <a16:creationId xmlns:a16="http://schemas.microsoft.com/office/drawing/2014/main" id="{DEC4A221-A6EB-4941-99E6-19C0B4C4F690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43" name="Rett linje 542">
          <a:extLst>
            <a:ext uri="{FF2B5EF4-FFF2-40B4-BE49-F238E27FC236}">
              <a16:creationId xmlns:a16="http://schemas.microsoft.com/office/drawing/2014/main" id="{9A1262AE-9488-4448-9051-C748CD97671E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44" name="Rett linje 543">
          <a:extLst>
            <a:ext uri="{FF2B5EF4-FFF2-40B4-BE49-F238E27FC236}">
              <a16:creationId xmlns:a16="http://schemas.microsoft.com/office/drawing/2014/main" id="{558A6828-729A-0C4D-B29E-61A54E448966}"/>
            </a:ext>
          </a:extLst>
        </xdr:cNvPr>
        <xdr:cNvCxnSpPr/>
      </xdr:nvCxnSpPr>
      <xdr:spPr>
        <a:xfrm>
          <a:off x="5717141" y="73937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545" name="Rett linje 544">
          <a:extLst>
            <a:ext uri="{FF2B5EF4-FFF2-40B4-BE49-F238E27FC236}">
              <a16:creationId xmlns:a16="http://schemas.microsoft.com/office/drawing/2014/main" id="{5E24EDE9-42BD-C944-AAD5-475F794E49AC}"/>
            </a:ext>
          </a:extLst>
        </xdr:cNvPr>
        <xdr:cNvCxnSpPr/>
      </xdr:nvCxnSpPr>
      <xdr:spPr>
        <a:xfrm>
          <a:off x="5717141" y="73937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46" name="Rett linje 545">
          <a:extLst>
            <a:ext uri="{FF2B5EF4-FFF2-40B4-BE49-F238E27FC236}">
              <a16:creationId xmlns:a16="http://schemas.microsoft.com/office/drawing/2014/main" id="{F8B5F603-1F71-FB45-98E4-7078C4EC38D9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547" name="Rett linje 546">
          <a:extLst>
            <a:ext uri="{FF2B5EF4-FFF2-40B4-BE49-F238E27FC236}">
              <a16:creationId xmlns:a16="http://schemas.microsoft.com/office/drawing/2014/main" id="{DD38DE3F-E796-3E4A-B124-8498A7FE789E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48" name="Rett linje 547">
          <a:extLst>
            <a:ext uri="{FF2B5EF4-FFF2-40B4-BE49-F238E27FC236}">
              <a16:creationId xmlns:a16="http://schemas.microsoft.com/office/drawing/2014/main" id="{4F7FE4E3-BA80-324C-A80F-5FC60E765334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49" name="Rett linje 548">
          <a:extLst>
            <a:ext uri="{FF2B5EF4-FFF2-40B4-BE49-F238E27FC236}">
              <a16:creationId xmlns:a16="http://schemas.microsoft.com/office/drawing/2014/main" id="{1022D721-D114-8640-B137-4DF47535326C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50" name="Rett linje 549">
          <a:extLst>
            <a:ext uri="{FF2B5EF4-FFF2-40B4-BE49-F238E27FC236}">
              <a16:creationId xmlns:a16="http://schemas.microsoft.com/office/drawing/2014/main" id="{4C5EE5FD-EA48-954B-9025-3D1C0466F780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51" name="Rett linje 550">
          <a:extLst>
            <a:ext uri="{FF2B5EF4-FFF2-40B4-BE49-F238E27FC236}">
              <a16:creationId xmlns:a16="http://schemas.microsoft.com/office/drawing/2014/main" id="{38DCB8BC-3E03-FF4D-A1F4-6AE56B080E75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52" name="Rett linje 551">
          <a:extLst>
            <a:ext uri="{FF2B5EF4-FFF2-40B4-BE49-F238E27FC236}">
              <a16:creationId xmlns:a16="http://schemas.microsoft.com/office/drawing/2014/main" id="{5A49A94D-A812-E64C-B4E4-B2842A7084F1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53" name="Rett linje 552">
          <a:extLst>
            <a:ext uri="{FF2B5EF4-FFF2-40B4-BE49-F238E27FC236}">
              <a16:creationId xmlns:a16="http://schemas.microsoft.com/office/drawing/2014/main" id="{B7CE5FAC-EFC0-5649-BF63-F3CF27CE00A6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54" name="Rett linje 553">
          <a:extLst>
            <a:ext uri="{FF2B5EF4-FFF2-40B4-BE49-F238E27FC236}">
              <a16:creationId xmlns:a16="http://schemas.microsoft.com/office/drawing/2014/main" id="{BBEF3469-AF17-1342-950E-6574896C665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55" name="Rett linje 554">
          <a:extLst>
            <a:ext uri="{FF2B5EF4-FFF2-40B4-BE49-F238E27FC236}">
              <a16:creationId xmlns:a16="http://schemas.microsoft.com/office/drawing/2014/main" id="{5E9D5FA0-1C0C-904C-A666-5EA840087177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56" name="Rett linje 555">
          <a:extLst>
            <a:ext uri="{FF2B5EF4-FFF2-40B4-BE49-F238E27FC236}">
              <a16:creationId xmlns:a16="http://schemas.microsoft.com/office/drawing/2014/main" id="{68BEE463-B118-C043-BD65-115C0E5D4058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57" name="Rett linje 556">
          <a:extLst>
            <a:ext uri="{FF2B5EF4-FFF2-40B4-BE49-F238E27FC236}">
              <a16:creationId xmlns:a16="http://schemas.microsoft.com/office/drawing/2014/main" id="{2AD3F17D-650E-1144-869B-8ED942D01249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58" name="Rett linje 557">
          <a:extLst>
            <a:ext uri="{FF2B5EF4-FFF2-40B4-BE49-F238E27FC236}">
              <a16:creationId xmlns:a16="http://schemas.microsoft.com/office/drawing/2014/main" id="{5757429F-CA5B-F042-9892-53ED46AF87D9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59" name="Rett linje 558">
          <a:extLst>
            <a:ext uri="{FF2B5EF4-FFF2-40B4-BE49-F238E27FC236}">
              <a16:creationId xmlns:a16="http://schemas.microsoft.com/office/drawing/2014/main" id="{AB2A0A3A-9451-354F-8121-CE787AC36ECE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60" name="Rett linje 559">
          <a:extLst>
            <a:ext uri="{FF2B5EF4-FFF2-40B4-BE49-F238E27FC236}">
              <a16:creationId xmlns:a16="http://schemas.microsoft.com/office/drawing/2014/main" id="{E4301FF7-ED8D-8747-8BD8-FF6F1AC222E9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61" name="Rett linje 560">
          <a:extLst>
            <a:ext uri="{FF2B5EF4-FFF2-40B4-BE49-F238E27FC236}">
              <a16:creationId xmlns:a16="http://schemas.microsoft.com/office/drawing/2014/main" id="{EDDC234C-8563-EB45-ABCE-D44BF3A5BE45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562" name="Rett linje 561">
          <a:extLst>
            <a:ext uri="{FF2B5EF4-FFF2-40B4-BE49-F238E27FC236}">
              <a16:creationId xmlns:a16="http://schemas.microsoft.com/office/drawing/2014/main" id="{509FF2D4-6748-C647-BE3E-1533B7B3CBB5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63" name="Rett linje 562">
          <a:extLst>
            <a:ext uri="{FF2B5EF4-FFF2-40B4-BE49-F238E27FC236}">
              <a16:creationId xmlns:a16="http://schemas.microsoft.com/office/drawing/2014/main" id="{B62B2952-D640-6A41-8717-DAB1720E3326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64" name="Rett linje 563">
          <a:extLst>
            <a:ext uri="{FF2B5EF4-FFF2-40B4-BE49-F238E27FC236}">
              <a16:creationId xmlns:a16="http://schemas.microsoft.com/office/drawing/2014/main" id="{53A9D55D-AE9A-2349-8285-23DC0C05ADFB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65" name="Rett linje 564">
          <a:extLst>
            <a:ext uri="{FF2B5EF4-FFF2-40B4-BE49-F238E27FC236}">
              <a16:creationId xmlns:a16="http://schemas.microsoft.com/office/drawing/2014/main" id="{BF8D8DAA-2946-284E-A0AF-4945E3E14580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66" name="Rett linje 565">
          <a:extLst>
            <a:ext uri="{FF2B5EF4-FFF2-40B4-BE49-F238E27FC236}">
              <a16:creationId xmlns:a16="http://schemas.microsoft.com/office/drawing/2014/main" id="{201AB151-E882-1847-A34B-B435FEBFD3C7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67" name="Rett linje 566">
          <a:extLst>
            <a:ext uri="{FF2B5EF4-FFF2-40B4-BE49-F238E27FC236}">
              <a16:creationId xmlns:a16="http://schemas.microsoft.com/office/drawing/2014/main" id="{402587F6-44E6-204B-BEEC-688269F3C286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68" name="Rett linje 567">
          <a:extLst>
            <a:ext uri="{FF2B5EF4-FFF2-40B4-BE49-F238E27FC236}">
              <a16:creationId xmlns:a16="http://schemas.microsoft.com/office/drawing/2014/main" id="{F4FA2A6C-BE62-5348-8359-D356232EE334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69" name="Rett linje 568">
          <a:extLst>
            <a:ext uri="{FF2B5EF4-FFF2-40B4-BE49-F238E27FC236}">
              <a16:creationId xmlns:a16="http://schemas.microsoft.com/office/drawing/2014/main" id="{C7599DB9-7C78-4947-AA4C-6F6328D0B358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70" name="Rett linje 569">
          <a:extLst>
            <a:ext uri="{FF2B5EF4-FFF2-40B4-BE49-F238E27FC236}">
              <a16:creationId xmlns:a16="http://schemas.microsoft.com/office/drawing/2014/main" id="{1BDD71FC-5160-6747-A1B2-281CD15F93E1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571" name="Rett linje 570">
          <a:extLst>
            <a:ext uri="{FF2B5EF4-FFF2-40B4-BE49-F238E27FC236}">
              <a16:creationId xmlns:a16="http://schemas.microsoft.com/office/drawing/2014/main" id="{6F1C585C-2DC0-1F40-9A7A-C54D733AE6DA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72" name="Rett linje 571">
          <a:extLst>
            <a:ext uri="{FF2B5EF4-FFF2-40B4-BE49-F238E27FC236}">
              <a16:creationId xmlns:a16="http://schemas.microsoft.com/office/drawing/2014/main" id="{F922D7B9-4B90-AA4F-9312-2B9A9254DFCB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73" name="Rett linje 572">
          <a:extLst>
            <a:ext uri="{FF2B5EF4-FFF2-40B4-BE49-F238E27FC236}">
              <a16:creationId xmlns:a16="http://schemas.microsoft.com/office/drawing/2014/main" id="{D8A0374A-2E85-6E41-B20F-6BC61E296F85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74" name="Rett linje 573">
          <a:extLst>
            <a:ext uri="{FF2B5EF4-FFF2-40B4-BE49-F238E27FC236}">
              <a16:creationId xmlns:a16="http://schemas.microsoft.com/office/drawing/2014/main" id="{5DD6BA26-3E7A-F345-80AA-3CC86102B612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75" name="Rett linje 574">
          <a:extLst>
            <a:ext uri="{FF2B5EF4-FFF2-40B4-BE49-F238E27FC236}">
              <a16:creationId xmlns:a16="http://schemas.microsoft.com/office/drawing/2014/main" id="{A3F92252-B2C2-F240-9CD0-1DCA2AD0D7CE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76" name="Rett linje 575">
          <a:extLst>
            <a:ext uri="{FF2B5EF4-FFF2-40B4-BE49-F238E27FC236}">
              <a16:creationId xmlns:a16="http://schemas.microsoft.com/office/drawing/2014/main" id="{60722B5E-1942-FB45-A278-6B604DAC61A4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77" name="Rett linje 576">
          <a:extLst>
            <a:ext uri="{FF2B5EF4-FFF2-40B4-BE49-F238E27FC236}">
              <a16:creationId xmlns:a16="http://schemas.microsoft.com/office/drawing/2014/main" id="{A5B7FCF3-8B4B-3C48-BBA4-46A3D14DB36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78" name="Rett linje 577">
          <a:extLst>
            <a:ext uri="{FF2B5EF4-FFF2-40B4-BE49-F238E27FC236}">
              <a16:creationId xmlns:a16="http://schemas.microsoft.com/office/drawing/2014/main" id="{2D73C455-D891-4747-B09F-ECC52F2920C0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79" name="Rett linje 578">
          <a:extLst>
            <a:ext uri="{FF2B5EF4-FFF2-40B4-BE49-F238E27FC236}">
              <a16:creationId xmlns:a16="http://schemas.microsoft.com/office/drawing/2014/main" id="{AECEBD86-D533-6A45-91A0-551B6E30A941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580" name="Rett linje 579">
          <a:extLst>
            <a:ext uri="{FF2B5EF4-FFF2-40B4-BE49-F238E27FC236}">
              <a16:creationId xmlns:a16="http://schemas.microsoft.com/office/drawing/2014/main" id="{F5362254-FA75-504E-BDD9-D2A8E54112AD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81" name="Rett linje 580">
          <a:extLst>
            <a:ext uri="{FF2B5EF4-FFF2-40B4-BE49-F238E27FC236}">
              <a16:creationId xmlns:a16="http://schemas.microsoft.com/office/drawing/2014/main" id="{19E5EE68-C8A7-5647-AB57-4659E049E292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82" name="Rett linje 581">
          <a:extLst>
            <a:ext uri="{FF2B5EF4-FFF2-40B4-BE49-F238E27FC236}">
              <a16:creationId xmlns:a16="http://schemas.microsoft.com/office/drawing/2014/main" id="{B9E18B66-AC1F-BC41-BF69-F943A922CAC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583" name="Rett linje 582">
          <a:extLst>
            <a:ext uri="{FF2B5EF4-FFF2-40B4-BE49-F238E27FC236}">
              <a16:creationId xmlns:a16="http://schemas.microsoft.com/office/drawing/2014/main" id="{E4E6442B-A85E-BE43-A2A4-DBF6561BD6EE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4" name="Rett linje 583">
          <a:extLst>
            <a:ext uri="{FF2B5EF4-FFF2-40B4-BE49-F238E27FC236}">
              <a16:creationId xmlns:a16="http://schemas.microsoft.com/office/drawing/2014/main" id="{33D1E36C-0D98-3B44-A657-3A8F3D7E4646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5" name="Rett linje 584">
          <a:extLst>
            <a:ext uri="{FF2B5EF4-FFF2-40B4-BE49-F238E27FC236}">
              <a16:creationId xmlns:a16="http://schemas.microsoft.com/office/drawing/2014/main" id="{0DE33F44-4F16-5249-B4BE-847879B06F19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6" name="Rett linje 585">
          <a:extLst>
            <a:ext uri="{FF2B5EF4-FFF2-40B4-BE49-F238E27FC236}">
              <a16:creationId xmlns:a16="http://schemas.microsoft.com/office/drawing/2014/main" id="{49D25DDA-F52D-C949-954D-1DDC54E47857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7" name="Rett linje 586">
          <a:extLst>
            <a:ext uri="{FF2B5EF4-FFF2-40B4-BE49-F238E27FC236}">
              <a16:creationId xmlns:a16="http://schemas.microsoft.com/office/drawing/2014/main" id="{54C06343-76A5-5944-A5F0-C042ACC5E564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8" name="Rett linje 587">
          <a:extLst>
            <a:ext uri="{FF2B5EF4-FFF2-40B4-BE49-F238E27FC236}">
              <a16:creationId xmlns:a16="http://schemas.microsoft.com/office/drawing/2014/main" id="{2649AB66-7EBF-D848-8383-21B6EDCF50DC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89" name="Rett linje 588">
          <a:extLst>
            <a:ext uri="{FF2B5EF4-FFF2-40B4-BE49-F238E27FC236}">
              <a16:creationId xmlns:a16="http://schemas.microsoft.com/office/drawing/2014/main" id="{3F33815A-6A9B-C845-8240-14EAF0117FDF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90" name="Rett linje 589">
          <a:extLst>
            <a:ext uri="{FF2B5EF4-FFF2-40B4-BE49-F238E27FC236}">
              <a16:creationId xmlns:a16="http://schemas.microsoft.com/office/drawing/2014/main" id="{A9BE82D0-1626-3C45-9ADA-A5EC3E3BAEDF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91" name="Rett linje 590">
          <a:extLst>
            <a:ext uri="{FF2B5EF4-FFF2-40B4-BE49-F238E27FC236}">
              <a16:creationId xmlns:a16="http://schemas.microsoft.com/office/drawing/2014/main" id="{AD38A187-8E91-E24A-B7B2-C9DDE075D747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592" name="Rett linje 591">
          <a:extLst>
            <a:ext uri="{FF2B5EF4-FFF2-40B4-BE49-F238E27FC236}">
              <a16:creationId xmlns:a16="http://schemas.microsoft.com/office/drawing/2014/main" id="{F825AB6E-ED7C-F049-9727-F0EDC467E148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3" name="Rett linje 592">
          <a:extLst>
            <a:ext uri="{FF2B5EF4-FFF2-40B4-BE49-F238E27FC236}">
              <a16:creationId xmlns:a16="http://schemas.microsoft.com/office/drawing/2014/main" id="{9BE7FF08-805C-BB40-B405-D7784A4C4C36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4" name="Rett linje 593">
          <a:extLst>
            <a:ext uri="{FF2B5EF4-FFF2-40B4-BE49-F238E27FC236}">
              <a16:creationId xmlns:a16="http://schemas.microsoft.com/office/drawing/2014/main" id="{5F20CD3A-7177-FE41-A776-56396D3B9407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5" name="Rett linje 594">
          <a:extLst>
            <a:ext uri="{FF2B5EF4-FFF2-40B4-BE49-F238E27FC236}">
              <a16:creationId xmlns:a16="http://schemas.microsoft.com/office/drawing/2014/main" id="{DB2B65BD-4F7D-C840-9245-AF7AD3D79F95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6" name="Rett linje 595">
          <a:extLst>
            <a:ext uri="{FF2B5EF4-FFF2-40B4-BE49-F238E27FC236}">
              <a16:creationId xmlns:a16="http://schemas.microsoft.com/office/drawing/2014/main" id="{EB4FC45E-CC53-F74F-AFC6-74FBA1408997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7" name="Rett linje 596">
          <a:extLst>
            <a:ext uri="{FF2B5EF4-FFF2-40B4-BE49-F238E27FC236}">
              <a16:creationId xmlns:a16="http://schemas.microsoft.com/office/drawing/2014/main" id="{AC1BAEA2-1877-F846-8553-F1B2A3AE5843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8" name="Rett linje 597">
          <a:extLst>
            <a:ext uri="{FF2B5EF4-FFF2-40B4-BE49-F238E27FC236}">
              <a16:creationId xmlns:a16="http://schemas.microsoft.com/office/drawing/2014/main" id="{E8B98C84-B15C-8549-BC22-129D3AB6164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599" name="Rett linje 598">
          <a:extLst>
            <a:ext uri="{FF2B5EF4-FFF2-40B4-BE49-F238E27FC236}">
              <a16:creationId xmlns:a16="http://schemas.microsoft.com/office/drawing/2014/main" id="{4042C6A3-5FB3-8742-9564-BE6E213A38D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00" name="Rett linje 599">
          <a:extLst>
            <a:ext uri="{FF2B5EF4-FFF2-40B4-BE49-F238E27FC236}">
              <a16:creationId xmlns:a16="http://schemas.microsoft.com/office/drawing/2014/main" id="{9CFDF4A8-619D-404A-9C9C-6C737453F1D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01" name="Rett linje 600">
          <a:extLst>
            <a:ext uri="{FF2B5EF4-FFF2-40B4-BE49-F238E27FC236}">
              <a16:creationId xmlns:a16="http://schemas.microsoft.com/office/drawing/2014/main" id="{9A2A815D-D3F9-6F49-BA06-A8693FA3B1F3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2" name="Rett linje 601">
          <a:extLst>
            <a:ext uri="{FF2B5EF4-FFF2-40B4-BE49-F238E27FC236}">
              <a16:creationId xmlns:a16="http://schemas.microsoft.com/office/drawing/2014/main" id="{D40AB5B1-44C4-8146-8D2D-5512F693EAAF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3" name="Rett linje 602">
          <a:extLst>
            <a:ext uri="{FF2B5EF4-FFF2-40B4-BE49-F238E27FC236}">
              <a16:creationId xmlns:a16="http://schemas.microsoft.com/office/drawing/2014/main" id="{AFF7DDB7-C333-9646-ADF6-7E9BB8E2F020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04" name="Rett linje 603">
          <a:extLst>
            <a:ext uri="{FF2B5EF4-FFF2-40B4-BE49-F238E27FC236}">
              <a16:creationId xmlns:a16="http://schemas.microsoft.com/office/drawing/2014/main" id="{8B05D583-B8DF-4248-92D9-ECFF6DE9D83E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05" name="Rett linje 604">
          <a:extLst>
            <a:ext uri="{FF2B5EF4-FFF2-40B4-BE49-F238E27FC236}">
              <a16:creationId xmlns:a16="http://schemas.microsoft.com/office/drawing/2014/main" id="{471C675A-3CDF-CC47-913E-55DF0ABC3E83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06" name="Rett linje 605">
          <a:extLst>
            <a:ext uri="{FF2B5EF4-FFF2-40B4-BE49-F238E27FC236}">
              <a16:creationId xmlns:a16="http://schemas.microsoft.com/office/drawing/2014/main" id="{E36E4BFD-4B0D-E240-9AA9-C2A669583E53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07" name="Rett linje 606">
          <a:extLst>
            <a:ext uri="{FF2B5EF4-FFF2-40B4-BE49-F238E27FC236}">
              <a16:creationId xmlns:a16="http://schemas.microsoft.com/office/drawing/2014/main" id="{1FCC0A71-E144-7D4A-9F5D-2D08318A92B9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08" name="Rett linje 607">
          <a:extLst>
            <a:ext uri="{FF2B5EF4-FFF2-40B4-BE49-F238E27FC236}">
              <a16:creationId xmlns:a16="http://schemas.microsoft.com/office/drawing/2014/main" id="{156B0A8C-4EBE-1D45-8AD2-C8FA47A3888A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09" name="Rett linje 608">
          <a:extLst>
            <a:ext uri="{FF2B5EF4-FFF2-40B4-BE49-F238E27FC236}">
              <a16:creationId xmlns:a16="http://schemas.microsoft.com/office/drawing/2014/main" id="{A5712EF0-86B4-6742-8030-A1031C857CF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10" name="Rett linje 609">
          <a:extLst>
            <a:ext uri="{FF2B5EF4-FFF2-40B4-BE49-F238E27FC236}">
              <a16:creationId xmlns:a16="http://schemas.microsoft.com/office/drawing/2014/main" id="{2F38A326-9344-5C4A-86C0-22A0A4E389D8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11" name="Rett linje 610">
          <a:extLst>
            <a:ext uri="{FF2B5EF4-FFF2-40B4-BE49-F238E27FC236}">
              <a16:creationId xmlns:a16="http://schemas.microsoft.com/office/drawing/2014/main" id="{DC37C86B-F3B3-B74F-855A-76682D977F1E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12" name="Rett linje 611">
          <a:extLst>
            <a:ext uri="{FF2B5EF4-FFF2-40B4-BE49-F238E27FC236}">
              <a16:creationId xmlns:a16="http://schemas.microsoft.com/office/drawing/2014/main" id="{4FB1FA5B-07B4-B341-A64B-4AF14C61C3D8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13" name="Rett linje 612">
          <a:extLst>
            <a:ext uri="{FF2B5EF4-FFF2-40B4-BE49-F238E27FC236}">
              <a16:creationId xmlns:a16="http://schemas.microsoft.com/office/drawing/2014/main" id="{FF1E014C-7DD3-6C42-8D31-2E041AB3DF04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4" name="Rett linje 613">
          <a:extLst>
            <a:ext uri="{FF2B5EF4-FFF2-40B4-BE49-F238E27FC236}">
              <a16:creationId xmlns:a16="http://schemas.microsoft.com/office/drawing/2014/main" id="{EECECD6E-CD29-FA49-8BDC-8A4DE28720DB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5" name="Rett linje 614">
          <a:extLst>
            <a:ext uri="{FF2B5EF4-FFF2-40B4-BE49-F238E27FC236}">
              <a16:creationId xmlns:a16="http://schemas.microsoft.com/office/drawing/2014/main" id="{0A3DFA57-C8BA-E140-944B-6A78133136F8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16" name="Rett linje 615">
          <a:extLst>
            <a:ext uri="{FF2B5EF4-FFF2-40B4-BE49-F238E27FC236}">
              <a16:creationId xmlns:a16="http://schemas.microsoft.com/office/drawing/2014/main" id="{983B30E8-696E-154B-B88B-90CA57E2D1E3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17" name="Rett linje 616">
          <a:extLst>
            <a:ext uri="{FF2B5EF4-FFF2-40B4-BE49-F238E27FC236}">
              <a16:creationId xmlns:a16="http://schemas.microsoft.com/office/drawing/2014/main" id="{D25E5D3C-F06A-1241-A804-3380EA8CE829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18" name="Rett linje 617">
          <a:extLst>
            <a:ext uri="{FF2B5EF4-FFF2-40B4-BE49-F238E27FC236}">
              <a16:creationId xmlns:a16="http://schemas.microsoft.com/office/drawing/2014/main" id="{2FADCC4D-6A1B-9E4E-BAFE-77C985F75F5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19" name="Rett linje 618">
          <a:extLst>
            <a:ext uri="{FF2B5EF4-FFF2-40B4-BE49-F238E27FC236}">
              <a16:creationId xmlns:a16="http://schemas.microsoft.com/office/drawing/2014/main" id="{86F4C825-1370-9A4D-BBA7-F70CBB3F232A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620" name="Rett linje 619">
          <a:extLst>
            <a:ext uri="{FF2B5EF4-FFF2-40B4-BE49-F238E27FC236}">
              <a16:creationId xmlns:a16="http://schemas.microsoft.com/office/drawing/2014/main" id="{EADFB663-40E9-A644-915A-172C4C71A1B5}"/>
            </a:ext>
          </a:extLst>
        </xdr:cNvPr>
        <xdr:cNvCxnSpPr/>
      </xdr:nvCxnSpPr>
      <xdr:spPr>
        <a:xfrm>
          <a:off x="5717141" y="73937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30</xdr:row>
      <xdr:rowOff>154737</xdr:rowOff>
    </xdr:from>
    <xdr:to>
      <xdr:col>8</xdr:col>
      <xdr:colOff>2140</xdr:colOff>
      <xdr:row>30</xdr:row>
      <xdr:rowOff>154737</xdr:rowOff>
    </xdr:to>
    <xdr:cxnSp macro="">
      <xdr:nvCxnSpPr>
        <xdr:cNvPr id="621" name="Rett linje 620">
          <a:extLst>
            <a:ext uri="{FF2B5EF4-FFF2-40B4-BE49-F238E27FC236}">
              <a16:creationId xmlns:a16="http://schemas.microsoft.com/office/drawing/2014/main" id="{BDC6FDF4-BBB1-4349-BF4B-F18A5484BD2F}"/>
            </a:ext>
          </a:extLst>
        </xdr:cNvPr>
        <xdr:cNvCxnSpPr/>
      </xdr:nvCxnSpPr>
      <xdr:spPr>
        <a:xfrm>
          <a:off x="5717141" y="7393737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22" name="Rett linje 621">
          <a:extLst>
            <a:ext uri="{FF2B5EF4-FFF2-40B4-BE49-F238E27FC236}">
              <a16:creationId xmlns:a16="http://schemas.microsoft.com/office/drawing/2014/main" id="{06491512-7564-444C-88B7-3377025A3C99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30</xdr:row>
      <xdr:rowOff>154737</xdr:rowOff>
    </xdr:from>
    <xdr:to>
      <xdr:col>9</xdr:col>
      <xdr:colOff>2140</xdr:colOff>
      <xdr:row>30</xdr:row>
      <xdr:rowOff>154737</xdr:rowOff>
    </xdr:to>
    <xdr:cxnSp macro="">
      <xdr:nvCxnSpPr>
        <xdr:cNvPr id="623" name="Rett linje 622">
          <a:extLst>
            <a:ext uri="{FF2B5EF4-FFF2-40B4-BE49-F238E27FC236}">
              <a16:creationId xmlns:a16="http://schemas.microsoft.com/office/drawing/2014/main" id="{38F235D9-FA67-F14C-809C-45F407467FFB}"/>
            </a:ext>
          </a:extLst>
        </xdr:cNvPr>
        <xdr:cNvCxnSpPr/>
      </xdr:nvCxnSpPr>
      <xdr:spPr>
        <a:xfrm>
          <a:off x="6578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4" name="Rett linje 623">
          <a:extLst>
            <a:ext uri="{FF2B5EF4-FFF2-40B4-BE49-F238E27FC236}">
              <a16:creationId xmlns:a16="http://schemas.microsoft.com/office/drawing/2014/main" id="{A39D1660-DF37-0845-99BA-236640E425DA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5" name="Rett linje 624">
          <a:extLst>
            <a:ext uri="{FF2B5EF4-FFF2-40B4-BE49-F238E27FC236}">
              <a16:creationId xmlns:a16="http://schemas.microsoft.com/office/drawing/2014/main" id="{F3F3F483-1092-304E-9880-12C074E41E8D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26" name="Rett linje 625">
          <a:extLst>
            <a:ext uri="{FF2B5EF4-FFF2-40B4-BE49-F238E27FC236}">
              <a16:creationId xmlns:a16="http://schemas.microsoft.com/office/drawing/2014/main" id="{A8231846-8410-1E48-88BE-E8AF7DF4C892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7" name="Rett linje 626">
          <a:extLst>
            <a:ext uri="{FF2B5EF4-FFF2-40B4-BE49-F238E27FC236}">
              <a16:creationId xmlns:a16="http://schemas.microsoft.com/office/drawing/2014/main" id="{06FE135D-4B91-8A41-99A5-3974FDBE4E57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8" name="Rett linje 627">
          <a:extLst>
            <a:ext uri="{FF2B5EF4-FFF2-40B4-BE49-F238E27FC236}">
              <a16:creationId xmlns:a16="http://schemas.microsoft.com/office/drawing/2014/main" id="{C4FB0645-2F54-0D4B-AFB1-67CDBBC0C05F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29" name="Rett linje 628">
          <a:extLst>
            <a:ext uri="{FF2B5EF4-FFF2-40B4-BE49-F238E27FC236}">
              <a16:creationId xmlns:a16="http://schemas.microsoft.com/office/drawing/2014/main" id="{F78EDA16-BF62-E444-8A67-F80D889511CC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30" name="Rett linje 629">
          <a:extLst>
            <a:ext uri="{FF2B5EF4-FFF2-40B4-BE49-F238E27FC236}">
              <a16:creationId xmlns:a16="http://schemas.microsoft.com/office/drawing/2014/main" id="{00912AA5-C71D-7F47-9C6D-0CCD7CF69B05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31" name="Rett linje 630">
          <a:extLst>
            <a:ext uri="{FF2B5EF4-FFF2-40B4-BE49-F238E27FC236}">
              <a16:creationId xmlns:a16="http://schemas.microsoft.com/office/drawing/2014/main" id="{9018692D-C2FF-344D-BD0F-7AB3A4F3F99F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32" name="Rett linje 631">
          <a:extLst>
            <a:ext uri="{FF2B5EF4-FFF2-40B4-BE49-F238E27FC236}">
              <a16:creationId xmlns:a16="http://schemas.microsoft.com/office/drawing/2014/main" id="{443AE2C1-48D2-DE4C-AED0-CAECFD642DF9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33" name="Rett linje 632">
          <a:extLst>
            <a:ext uri="{FF2B5EF4-FFF2-40B4-BE49-F238E27FC236}">
              <a16:creationId xmlns:a16="http://schemas.microsoft.com/office/drawing/2014/main" id="{96EC4B60-8AC2-3549-8E14-885E24434B24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34" name="Rett linje 633">
          <a:extLst>
            <a:ext uri="{FF2B5EF4-FFF2-40B4-BE49-F238E27FC236}">
              <a16:creationId xmlns:a16="http://schemas.microsoft.com/office/drawing/2014/main" id="{7B80B7CB-47DB-6C44-B43A-68C12C7C5AF8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35" name="Rett linje 634">
          <a:extLst>
            <a:ext uri="{FF2B5EF4-FFF2-40B4-BE49-F238E27FC236}">
              <a16:creationId xmlns:a16="http://schemas.microsoft.com/office/drawing/2014/main" id="{8FDB5F62-5721-5946-97EC-1F35CF8055FC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636" name="Rett linje 635">
          <a:extLst>
            <a:ext uri="{FF2B5EF4-FFF2-40B4-BE49-F238E27FC236}">
              <a16:creationId xmlns:a16="http://schemas.microsoft.com/office/drawing/2014/main" id="{47FE4172-0807-2041-B028-B0352176C241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637" name="Rett linje 636">
          <a:extLst>
            <a:ext uri="{FF2B5EF4-FFF2-40B4-BE49-F238E27FC236}">
              <a16:creationId xmlns:a16="http://schemas.microsoft.com/office/drawing/2014/main" id="{4CAEF7AE-CB6B-774A-9265-DE53B4493CD6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30</xdr:row>
      <xdr:rowOff>154737</xdr:rowOff>
    </xdr:from>
    <xdr:to>
      <xdr:col>10</xdr:col>
      <xdr:colOff>2140</xdr:colOff>
      <xdr:row>30</xdr:row>
      <xdr:rowOff>154737</xdr:rowOff>
    </xdr:to>
    <xdr:cxnSp macro="">
      <xdr:nvCxnSpPr>
        <xdr:cNvPr id="638" name="Rett linje 637">
          <a:extLst>
            <a:ext uri="{FF2B5EF4-FFF2-40B4-BE49-F238E27FC236}">
              <a16:creationId xmlns:a16="http://schemas.microsoft.com/office/drawing/2014/main" id="{4FD329E1-2EA5-4440-AC1F-E41791CF0323}"/>
            </a:ext>
          </a:extLst>
        </xdr:cNvPr>
        <xdr:cNvCxnSpPr/>
      </xdr:nvCxnSpPr>
      <xdr:spPr>
        <a:xfrm>
          <a:off x="7353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39" name="Rett linje 638">
          <a:extLst>
            <a:ext uri="{FF2B5EF4-FFF2-40B4-BE49-F238E27FC236}">
              <a16:creationId xmlns:a16="http://schemas.microsoft.com/office/drawing/2014/main" id="{B5A08067-7D2E-8F41-83FA-CE556DA05475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40" name="Rett linje 639">
          <a:extLst>
            <a:ext uri="{FF2B5EF4-FFF2-40B4-BE49-F238E27FC236}">
              <a16:creationId xmlns:a16="http://schemas.microsoft.com/office/drawing/2014/main" id="{09AA7148-EBFE-3041-AB3B-BA9C83B57620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41" name="Rett linje 640">
          <a:extLst>
            <a:ext uri="{FF2B5EF4-FFF2-40B4-BE49-F238E27FC236}">
              <a16:creationId xmlns:a16="http://schemas.microsoft.com/office/drawing/2014/main" id="{A408E897-5685-8443-8EDC-845FC1109EEC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42" name="Rett linje 641">
          <a:extLst>
            <a:ext uri="{FF2B5EF4-FFF2-40B4-BE49-F238E27FC236}">
              <a16:creationId xmlns:a16="http://schemas.microsoft.com/office/drawing/2014/main" id="{4800F13D-097A-BE43-9CE3-A5931F89ADE3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43" name="Rett linje 642">
          <a:extLst>
            <a:ext uri="{FF2B5EF4-FFF2-40B4-BE49-F238E27FC236}">
              <a16:creationId xmlns:a16="http://schemas.microsoft.com/office/drawing/2014/main" id="{69608056-F243-9445-925E-67632E61168F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44" name="Rett linje 643">
          <a:extLst>
            <a:ext uri="{FF2B5EF4-FFF2-40B4-BE49-F238E27FC236}">
              <a16:creationId xmlns:a16="http://schemas.microsoft.com/office/drawing/2014/main" id="{D6C9EED2-2119-274D-A1CD-8960DB04BE95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45" name="Rett linje 644">
          <a:extLst>
            <a:ext uri="{FF2B5EF4-FFF2-40B4-BE49-F238E27FC236}">
              <a16:creationId xmlns:a16="http://schemas.microsoft.com/office/drawing/2014/main" id="{896CEFC8-6C37-D84E-AC28-FFEF637B424E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46" name="Rett linje 645">
          <a:extLst>
            <a:ext uri="{FF2B5EF4-FFF2-40B4-BE49-F238E27FC236}">
              <a16:creationId xmlns:a16="http://schemas.microsoft.com/office/drawing/2014/main" id="{6DA43F21-81A2-C04B-B5DC-4C5BA50CAADD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30</xdr:row>
      <xdr:rowOff>154737</xdr:rowOff>
    </xdr:from>
    <xdr:to>
      <xdr:col>13</xdr:col>
      <xdr:colOff>2140</xdr:colOff>
      <xdr:row>30</xdr:row>
      <xdr:rowOff>154737</xdr:rowOff>
    </xdr:to>
    <xdr:cxnSp macro="">
      <xdr:nvCxnSpPr>
        <xdr:cNvPr id="647" name="Rett linje 646">
          <a:extLst>
            <a:ext uri="{FF2B5EF4-FFF2-40B4-BE49-F238E27FC236}">
              <a16:creationId xmlns:a16="http://schemas.microsoft.com/office/drawing/2014/main" id="{B8667D08-8C6B-304F-B077-C60F5670F1B8}"/>
            </a:ext>
          </a:extLst>
        </xdr:cNvPr>
        <xdr:cNvCxnSpPr/>
      </xdr:nvCxnSpPr>
      <xdr:spPr>
        <a:xfrm>
          <a:off x="96774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48" name="Rett linje 647">
          <a:extLst>
            <a:ext uri="{FF2B5EF4-FFF2-40B4-BE49-F238E27FC236}">
              <a16:creationId xmlns:a16="http://schemas.microsoft.com/office/drawing/2014/main" id="{68A184F7-8917-F549-8330-C85E4071BC04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49" name="Rett linje 648">
          <a:extLst>
            <a:ext uri="{FF2B5EF4-FFF2-40B4-BE49-F238E27FC236}">
              <a16:creationId xmlns:a16="http://schemas.microsoft.com/office/drawing/2014/main" id="{0EA0023A-299A-4542-A909-A39053574520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50" name="Rett linje 649">
          <a:extLst>
            <a:ext uri="{FF2B5EF4-FFF2-40B4-BE49-F238E27FC236}">
              <a16:creationId xmlns:a16="http://schemas.microsoft.com/office/drawing/2014/main" id="{078BD1F0-4BE0-4845-B97B-721152B438FD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51" name="Rett linje 650">
          <a:extLst>
            <a:ext uri="{FF2B5EF4-FFF2-40B4-BE49-F238E27FC236}">
              <a16:creationId xmlns:a16="http://schemas.microsoft.com/office/drawing/2014/main" id="{AC649350-A695-F84A-B6D0-32BBC40AD0A7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52" name="Rett linje 651">
          <a:extLst>
            <a:ext uri="{FF2B5EF4-FFF2-40B4-BE49-F238E27FC236}">
              <a16:creationId xmlns:a16="http://schemas.microsoft.com/office/drawing/2014/main" id="{17D23EB6-B3A9-B74C-BA52-1003450C245D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53" name="Rett linje 652">
          <a:extLst>
            <a:ext uri="{FF2B5EF4-FFF2-40B4-BE49-F238E27FC236}">
              <a16:creationId xmlns:a16="http://schemas.microsoft.com/office/drawing/2014/main" id="{F1780AF2-A2A1-6F40-9383-A45A20F917A9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54" name="Rett linje 653">
          <a:extLst>
            <a:ext uri="{FF2B5EF4-FFF2-40B4-BE49-F238E27FC236}">
              <a16:creationId xmlns:a16="http://schemas.microsoft.com/office/drawing/2014/main" id="{7987ECDA-A8B8-F948-8C49-C15BEC3A094E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55" name="Rett linje 654">
          <a:extLst>
            <a:ext uri="{FF2B5EF4-FFF2-40B4-BE49-F238E27FC236}">
              <a16:creationId xmlns:a16="http://schemas.microsoft.com/office/drawing/2014/main" id="{53647E25-6645-DE4D-BDDD-BF29B995FB29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30</xdr:row>
      <xdr:rowOff>154737</xdr:rowOff>
    </xdr:from>
    <xdr:to>
      <xdr:col>11</xdr:col>
      <xdr:colOff>2140</xdr:colOff>
      <xdr:row>30</xdr:row>
      <xdr:rowOff>154737</xdr:rowOff>
    </xdr:to>
    <xdr:cxnSp macro="">
      <xdr:nvCxnSpPr>
        <xdr:cNvPr id="656" name="Rett linje 655">
          <a:extLst>
            <a:ext uri="{FF2B5EF4-FFF2-40B4-BE49-F238E27FC236}">
              <a16:creationId xmlns:a16="http://schemas.microsoft.com/office/drawing/2014/main" id="{45505E1F-8BC9-E24F-99C5-DAF5C1943E74}"/>
            </a:ext>
          </a:extLst>
        </xdr:cNvPr>
        <xdr:cNvCxnSpPr/>
      </xdr:nvCxnSpPr>
      <xdr:spPr>
        <a:xfrm>
          <a:off x="81280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57" name="Rett linje 656">
          <a:extLst>
            <a:ext uri="{FF2B5EF4-FFF2-40B4-BE49-F238E27FC236}">
              <a16:creationId xmlns:a16="http://schemas.microsoft.com/office/drawing/2014/main" id="{A21B9EAA-2391-8740-9CB3-BA66E4527D7A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58" name="Rett linje 657">
          <a:extLst>
            <a:ext uri="{FF2B5EF4-FFF2-40B4-BE49-F238E27FC236}">
              <a16:creationId xmlns:a16="http://schemas.microsoft.com/office/drawing/2014/main" id="{70C44BF0-AE81-4944-9CC3-19C375427A83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59" name="Rett linje 658">
          <a:extLst>
            <a:ext uri="{FF2B5EF4-FFF2-40B4-BE49-F238E27FC236}">
              <a16:creationId xmlns:a16="http://schemas.microsoft.com/office/drawing/2014/main" id="{03E9C4D3-AC8F-474A-8DAD-93F5C4F1E52D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0" name="Rett linje 659">
          <a:extLst>
            <a:ext uri="{FF2B5EF4-FFF2-40B4-BE49-F238E27FC236}">
              <a16:creationId xmlns:a16="http://schemas.microsoft.com/office/drawing/2014/main" id="{2F6A7FE9-41B0-D744-B0BA-BFE135974349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1" name="Rett linje 660">
          <a:extLst>
            <a:ext uri="{FF2B5EF4-FFF2-40B4-BE49-F238E27FC236}">
              <a16:creationId xmlns:a16="http://schemas.microsoft.com/office/drawing/2014/main" id="{A9417E65-B05A-3840-A672-EAFEFEDEE7A0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2" name="Rett linje 661">
          <a:extLst>
            <a:ext uri="{FF2B5EF4-FFF2-40B4-BE49-F238E27FC236}">
              <a16:creationId xmlns:a16="http://schemas.microsoft.com/office/drawing/2014/main" id="{FF1AACF8-3A18-9748-A8FA-261C81B32458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3" name="Rett linje 662">
          <a:extLst>
            <a:ext uri="{FF2B5EF4-FFF2-40B4-BE49-F238E27FC236}">
              <a16:creationId xmlns:a16="http://schemas.microsoft.com/office/drawing/2014/main" id="{E2D68385-6791-F24F-B459-2FE4B345AF09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4" name="Rett linje 663">
          <a:extLst>
            <a:ext uri="{FF2B5EF4-FFF2-40B4-BE49-F238E27FC236}">
              <a16:creationId xmlns:a16="http://schemas.microsoft.com/office/drawing/2014/main" id="{A0B8B7BC-8FE4-6F47-8B8F-D91E09607906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5" name="Rett linje 664">
          <a:extLst>
            <a:ext uri="{FF2B5EF4-FFF2-40B4-BE49-F238E27FC236}">
              <a16:creationId xmlns:a16="http://schemas.microsoft.com/office/drawing/2014/main" id="{5A56DF9F-C75D-D744-9FF7-D7072819C039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6" name="Rett linje 665">
          <a:extLst>
            <a:ext uri="{FF2B5EF4-FFF2-40B4-BE49-F238E27FC236}">
              <a16:creationId xmlns:a16="http://schemas.microsoft.com/office/drawing/2014/main" id="{4094006F-E092-1A42-9DC2-1AFD6CABD82C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7" name="Rett linje 666">
          <a:extLst>
            <a:ext uri="{FF2B5EF4-FFF2-40B4-BE49-F238E27FC236}">
              <a16:creationId xmlns:a16="http://schemas.microsoft.com/office/drawing/2014/main" id="{89B2142D-A212-AA40-A4DE-DAE4584E469F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154737</xdr:rowOff>
    </xdr:from>
    <xdr:to>
      <xdr:col>14</xdr:col>
      <xdr:colOff>2140</xdr:colOff>
      <xdr:row>30</xdr:row>
      <xdr:rowOff>154737</xdr:rowOff>
    </xdr:to>
    <xdr:cxnSp macro="">
      <xdr:nvCxnSpPr>
        <xdr:cNvPr id="668" name="Rett linje 667">
          <a:extLst>
            <a:ext uri="{FF2B5EF4-FFF2-40B4-BE49-F238E27FC236}">
              <a16:creationId xmlns:a16="http://schemas.microsoft.com/office/drawing/2014/main" id="{66925C1B-C364-6540-A6BE-CE8796315F77}"/>
            </a:ext>
          </a:extLst>
        </xdr:cNvPr>
        <xdr:cNvCxnSpPr/>
      </xdr:nvCxnSpPr>
      <xdr:spPr>
        <a:xfrm>
          <a:off x="103505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69" name="Rett linje 668">
          <a:extLst>
            <a:ext uri="{FF2B5EF4-FFF2-40B4-BE49-F238E27FC236}">
              <a16:creationId xmlns:a16="http://schemas.microsoft.com/office/drawing/2014/main" id="{1F9123DF-ABC0-2B4A-86CD-7A08223AFDEB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0" name="Rett linje 669">
          <a:extLst>
            <a:ext uri="{FF2B5EF4-FFF2-40B4-BE49-F238E27FC236}">
              <a16:creationId xmlns:a16="http://schemas.microsoft.com/office/drawing/2014/main" id="{C42824A5-0F5A-314B-9DEF-129648036F03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1" name="Rett linje 670">
          <a:extLst>
            <a:ext uri="{FF2B5EF4-FFF2-40B4-BE49-F238E27FC236}">
              <a16:creationId xmlns:a16="http://schemas.microsoft.com/office/drawing/2014/main" id="{12CE92B6-92E6-EE4E-A060-FF33FDF096A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2" name="Rett linje 671">
          <a:extLst>
            <a:ext uri="{FF2B5EF4-FFF2-40B4-BE49-F238E27FC236}">
              <a16:creationId xmlns:a16="http://schemas.microsoft.com/office/drawing/2014/main" id="{463471A5-7F9B-E94D-86DB-484771528364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3" name="Rett linje 672">
          <a:extLst>
            <a:ext uri="{FF2B5EF4-FFF2-40B4-BE49-F238E27FC236}">
              <a16:creationId xmlns:a16="http://schemas.microsoft.com/office/drawing/2014/main" id="{5EE5F3BD-D5CB-B748-8D3D-B9BD172173D6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4" name="Rett linje 673">
          <a:extLst>
            <a:ext uri="{FF2B5EF4-FFF2-40B4-BE49-F238E27FC236}">
              <a16:creationId xmlns:a16="http://schemas.microsoft.com/office/drawing/2014/main" id="{28AE1151-B460-D542-892F-25C6827C581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5" name="Rett linje 674">
          <a:extLst>
            <a:ext uri="{FF2B5EF4-FFF2-40B4-BE49-F238E27FC236}">
              <a16:creationId xmlns:a16="http://schemas.microsoft.com/office/drawing/2014/main" id="{71837164-D353-4B4E-9285-5A6B6D5C92E4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6" name="Rett linje 675">
          <a:extLst>
            <a:ext uri="{FF2B5EF4-FFF2-40B4-BE49-F238E27FC236}">
              <a16:creationId xmlns:a16="http://schemas.microsoft.com/office/drawing/2014/main" id="{E911CCED-E44D-5940-9DCF-705278B17CAE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154737</xdr:rowOff>
    </xdr:from>
    <xdr:to>
      <xdr:col>15</xdr:col>
      <xdr:colOff>2140</xdr:colOff>
      <xdr:row>30</xdr:row>
      <xdr:rowOff>154737</xdr:rowOff>
    </xdr:to>
    <xdr:cxnSp macro="">
      <xdr:nvCxnSpPr>
        <xdr:cNvPr id="677" name="Rett linje 676">
          <a:extLst>
            <a:ext uri="{FF2B5EF4-FFF2-40B4-BE49-F238E27FC236}">
              <a16:creationId xmlns:a16="http://schemas.microsoft.com/office/drawing/2014/main" id="{860AD050-604C-9643-9DFF-ABED9EDC62CC}"/>
            </a:ext>
          </a:extLst>
        </xdr:cNvPr>
        <xdr:cNvCxnSpPr/>
      </xdr:nvCxnSpPr>
      <xdr:spPr>
        <a:xfrm>
          <a:off x="110236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78" name="Rett linje 677">
          <a:extLst>
            <a:ext uri="{FF2B5EF4-FFF2-40B4-BE49-F238E27FC236}">
              <a16:creationId xmlns:a16="http://schemas.microsoft.com/office/drawing/2014/main" id="{48A5C010-37CC-D042-8211-7B3930C51D93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79" name="Rett linje 678">
          <a:extLst>
            <a:ext uri="{FF2B5EF4-FFF2-40B4-BE49-F238E27FC236}">
              <a16:creationId xmlns:a16="http://schemas.microsoft.com/office/drawing/2014/main" id="{1746AFC2-B52B-2244-A927-65A7672DD761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0" name="Rett linje 679">
          <a:extLst>
            <a:ext uri="{FF2B5EF4-FFF2-40B4-BE49-F238E27FC236}">
              <a16:creationId xmlns:a16="http://schemas.microsoft.com/office/drawing/2014/main" id="{35C882A8-460E-6841-BA23-46A2B41D3FFC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1" name="Rett linje 680">
          <a:extLst>
            <a:ext uri="{FF2B5EF4-FFF2-40B4-BE49-F238E27FC236}">
              <a16:creationId xmlns:a16="http://schemas.microsoft.com/office/drawing/2014/main" id="{E8D426AD-A3F4-3847-8D04-A128D3BDCE65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2" name="Rett linje 681">
          <a:extLst>
            <a:ext uri="{FF2B5EF4-FFF2-40B4-BE49-F238E27FC236}">
              <a16:creationId xmlns:a16="http://schemas.microsoft.com/office/drawing/2014/main" id="{AFBF351B-2FC7-B44D-B62D-5204957644D4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3" name="Rett linje 682">
          <a:extLst>
            <a:ext uri="{FF2B5EF4-FFF2-40B4-BE49-F238E27FC236}">
              <a16:creationId xmlns:a16="http://schemas.microsoft.com/office/drawing/2014/main" id="{FF15C58D-95CB-A744-9A99-8659E26E0552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4" name="Rett linje 683">
          <a:extLst>
            <a:ext uri="{FF2B5EF4-FFF2-40B4-BE49-F238E27FC236}">
              <a16:creationId xmlns:a16="http://schemas.microsoft.com/office/drawing/2014/main" id="{884751BF-5EB9-6547-B2C0-8BA4A73376AD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5" name="Rett linje 684">
          <a:extLst>
            <a:ext uri="{FF2B5EF4-FFF2-40B4-BE49-F238E27FC236}">
              <a16:creationId xmlns:a16="http://schemas.microsoft.com/office/drawing/2014/main" id="{893E1993-3AC1-834A-B329-E8C1A7C98E61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6" name="Rett linje 685">
          <a:extLst>
            <a:ext uri="{FF2B5EF4-FFF2-40B4-BE49-F238E27FC236}">
              <a16:creationId xmlns:a16="http://schemas.microsoft.com/office/drawing/2014/main" id="{FA6E322D-C0BF-4C4E-8755-CDE576D8D829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7" name="Rett linje 686">
          <a:extLst>
            <a:ext uri="{FF2B5EF4-FFF2-40B4-BE49-F238E27FC236}">
              <a16:creationId xmlns:a16="http://schemas.microsoft.com/office/drawing/2014/main" id="{B91BC6BB-44EB-E642-BEDC-E39CCB564A69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8" name="Rett linje 687">
          <a:extLst>
            <a:ext uri="{FF2B5EF4-FFF2-40B4-BE49-F238E27FC236}">
              <a16:creationId xmlns:a16="http://schemas.microsoft.com/office/drawing/2014/main" id="{45D40264-D92F-5B46-BDB4-C43D6B67D4FE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89" name="Rett linje 688">
          <a:extLst>
            <a:ext uri="{FF2B5EF4-FFF2-40B4-BE49-F238E27FC236}">
              <a16:creationId xmlns:a16="http://schemas.microsoft.com/office/drawing/2014/main" id="{EF731633-9316-504C-ACA8-9F263EA53AB4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0" name="Rett linje 689">
          <a:extLst>
            <a:ext uri="{FF2B5EF4-FFF2-40B4-BE49-F238E27FC236}">
              <a16:creationId xmlns:a16="http://schemas.microsoft.com/office/drawing/2014/main" id="{0FB98A70-46BF-A34B-B93A-F780A96E244C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1" name="Rett linje 690">
          <a:extLst>
            <a:ext uri="{FF2B5EF4-FFF2-40B4-BE49-F238E27FC236}">
              <a16:creationId xmlns:a16="http://schemas.microsoft.com/office/drawing/2014/main" id="{99482A41-6B53-8648-917C-377FA8A5F6F9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2" name="Rett linje 691">
          <a:extLst>
            <a:ext uri="{FF2B5EF4-FFF2-40B4-BE49-F238E27FC236}">
              <a16:creationId xmlns:a16="http://schemas.microsoft.com/office/drawing/2014/main" id="{371B00E7-C66C-864D-AD92-183D6EB99BB5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3" name="Rett linje 692">
          <a:extLst>
            <a:ext uri="{FF2B5EF4-FFF2-40B4-BE49-F238E27FC236}">
              <a16:creationId xmlns:a16="http://schemas.microsoft.com/office/drawing/2014/main" id="{C702BB6B-5A90-1B41-8614-E2C4E5DC6CCE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4" name="Rett linje 693">
          <a:extLst>
            <a:ext uri="{FF2B5EF4-FFF2-40B4-BE49-F238E27FC236}">
              <a16:creationId xmlns:a16="http://schemas.microsoft.com/office/drawing/2014/main" id="{7A0BB85F-F4A8-6D46-928E-B71EFEC415BC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5" name="Rett linje 694">
          <a:extLst>
            <a:ext uri="{FF2B5EF4-FFF2-40B4-BE49-F238E27FC236}">
              <a16:creationId xmlns:a16="http://schemas.microsoft.com/office/drawing/2014/main" id="{918D9D31-06EF-0644-9E9B-BD507A8B5818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6" name="Rett linje 695">
          <a:extLst>
            <a:ext uri="{FF2B5EF4-FFF2-40B4-BE49-F238E27FC236}">
              <a16:creationId xmlns:a16="http://schemas.microsoft.com/office/drawing/2014/main" id="{996C89F5-474F-F34B-83AB-C5CF8479BE56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7" name="Rett linje 696">
          <a:extLst>
            <a:ext uri="{FF2B5EF4-FFF2-40B4-BE49-F238E27FC236}">
              <a16:creationId xmlns:a16="http://schemas.microsoft.com/office/drawing/2014/main" id="{7C47CEB3-1E4A-BC4F-8268-D4E33151F8E8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8" name="Rett linje 697">
          <a:extLst>
            <a:ext uri="{FF2B5EF4-FFF2-40B4-BE49-F238E27FC236}">
              <a16:creationId xmlns:a16="http://schemas.microsoft.com/office/drawing/2014/main" id="{1B49F43D-FF6A-A843-8CC2-BA8A60425590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699" name="Rett linje 698">
          <a:extLst>
            <a:ext uri="{FF2B5EF4-FFF2-40B4-BE49-F238E27FC236}">
              <a16:creationId xmlns:a16="http://schemas.microsoft.com/office/drawing/2014/main" id="{C4522581-299D-0A4F-8E78-C755D7EF7957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00" name="Rett linje 699">
          <a:extLst>
            <a:ext uri="{FF2B5EF4-FFF2-40B4-BE49-F238E27FC236}">
              <a16:creationId xmlns:a16="http://schemas.microsoft.com/office/drawing/2014/main" id="{07E74BA5-36E6-FB43-B2CF-C4FC7236FDBD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154737</xdr:rowOff>
    </xdr:from>
    <xdr:to>
      <xdr:col>12</xdr:col>
      <xdr:colOff>2140</xdr:colOff>
      <xdr:row>30</xdr:row>
      <xdr:rowOff>154737</xdr:rowOff>
    </xdr:to>
    <xdr:cxnSp macro="">
      <xdr:nvCxnSpPr>
        <xdr:cNvPr id="701" name="Rett linje 700">
          <a:extLst>
            <a:ext uri="{FF2B5EF4-FFF2-40B4-BE49-F238E27FC236}">
              <a16:creationId xmlns:a16="http://schemas.microsoft.com/office/drawing/2014/main" id="{73EF94DA-384C-224E-982A-7A36DA8B048D}"/>
            </a:ext>
          </a:extLst>
        </xdr:cNvPr>
        <xdr:cNvCxnSpPr/>
      </xdr:nvCxnSpPr>
      <xdr:spPr>
        <a:xfrm>
          <a:off x="9004300" y="7393737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02" name="Rett linje 701">
          <a:extLst>
            <a:ext uri="{FF2B5EF4-FFF2-40B4-BE49-F238E27FC236}">
              <a16:creationId xmlns:a16="http://schemas.microsoft.com/office/drawing/2014/main" id="{4CCB131D-22BD-9B4F-B284-D138E941DAA8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03" name="Rett linje 702">
          <a:extLst>
            <a:ext uri="{FF2B5EF4-FFF2-40B4-BE49-F238E27FC236}">
              <a16:creationId xmlns:a16="http://schemas.microsoft.com/office/drawing/2014/main" id="{8B9C845D-A964-004F-8F90-5325C9A995AF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04" name="Rett linje 703">
          <a:extLst>
            <a:ext uri="{FF2B5EF4-FFF2-40B4-BE49-F238E27FC236}">
              <a16:creationId xmlns:a16="http://schemas.microsoft.com/office/drawing/2014/main" id="{D808052D-D786-7745-AD5C-390E74196F8E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05" name="Rett linje 704">
          <a:extLst>
            <a:ext uri="{FF2B5EF4-FFF2-40B4-BE49-F238E27FC236}">
              <a16:creationId xmlns:a16="http://schemas.microsoft.com/office/drawing/2014/main" id="{ACDF2585-3536-9D42-B443-2E41E1CCC579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06" name="Rett linje 705">
          <a:extLst>
            <a:ext uri="{FF2B5EF4-FFF2-40B4-BE49-F238E27FC236}">
              <a16:creationId xmlns:a16="http://schemas.microsoft.com/office/drawing/2014/main" id="{71A17BC1-6218-A248-A7C7-E777EBA4D593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07" name="Rett linje 706">
          <a:extLst>
            <a:ext uri="{FF2B5EF4-FFF2-40B4-BE49-F238E27FC236}">
              <a16:creationId xmlns:a16="http://schemas.microsoft.com/office/drawing/2014/main" id="{CBEA3CCD-B290-2A43-9BE5-5EE96E9637EC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08" name="Rett linje 707">
          <a:extLst>
            <a:ext uri="{FF2B5EF4-FFF2-40B4-BE49-F238E27FC236}">
              <a16:creationId xmlns:a16="http://schemas.microsoft.com/office/drawing/2014/main" id="{EDB9A321-C495-BF4D-AF34-5395E1B5EA5E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09" name="Rett linje 708">
          <a:extLst>
            <a:ext uri="{FF2B5EF4-FFF2-40B4-BE49-F238E27FC236}">
              <a16:creationId xmlns:a16="http://schemas.microsoft.com/office/drawing/2014/main" id="{D48458D8-046A-2545-BE30-1E918C06587A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10" name="Rett linje 709">
          <a:extLst>
            <a:ext uri="{FF2B5EF4-FFF2-40B4-BE49-F238E27FC236}">
              <a16:creationId xmlns:a16="http://schemas.microsoft.com/office/drawing/2014/main" id="{36D69CE5-ED57-A447-A9E9-CF9F0A6EC50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11" name="Rett linje 710">
          <a:extLst>
            <a:ext uri="{FF2B5EF4-FFF2-40B4-BE49-F238E27FC236}">
              <a16:creationId xmlns:a16="http://schemas.microsoft.com/office/drawing/2014/main" id="{0D060D8E-E265-0546-924A-D68D7F1D16C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12" name="Rett linje 711">
          <a:extLst>
            <a:ext uri="{FF2B5EF4-FFF2-40B4-BE49-F238E27FC236}">
              <a16:creationId xmlns:a16="http://schemas.microsoft.com/office/drawing/2014/main" id="{545AA930-2134-7348-A55D-3B058F44873A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13" name="Rett linje 712">
          <a:extLst>
            <a:ext uri="{FF2B5EF4-FFF2-40B4-BE49-F238E27FC236}">
              <a16:creationId xmlns:a16="http://schemas.microsoft.com/office/drawing/2014/main" id="{24E18D9E-F949-9C41-BFE9-67A2D50B557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14" name="Rett linje 713">
          <a:extLst>
            <a:ext uri="{FF2B5EF4-FFF2-40B4-BE49-F238E27FC236}">
              <a16:creationId xmlns:a16="http://schemas.microsoft.com/office/drawing/2014/main" id="{BA343BE7-8FEF-4143-94ED-C72892A26F5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15" name="Rett linje 714">
          <a:extLst>
            <a:ext uri="{FF2B5EF4-FFF2-40B4-BE49-F238E27FC236}">
              <a16:creationId xmlns:a16="http://schemas.microsoft.com/office/drawing/2014/main" id="{257410DD-C256-6D42-A7E0-3C34B638333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16" name="Rett linje 715">
          <a:extLst>
            <a:ext uri="{FF2B5EF4-FFF2-40B4-BE49-F238E27FC236}">
              <a16:creationId xmlns:a16="http://schemas.microsoft.com/office/drawing/2014/main" id="{C95EB499-7216-634A-B1C7-08862420FB3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17" name="Rett linje 716">
          <a:extLst>
            <a:ext uri="{FF2B5EF4-FFF2-40B4-BE49-F238E27FC236}">
              <a16:creationId xmlns:a16="http://schemas.microsoft.com/office/drawing/2014/main" id="{F6E81854-C151-2E4A-A7A6-4A0907598AC1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18" name="Rett linje 717">
          <a:extLst>
            <a:ext uri="{FF2B5EF4-FFF2-40B4-BE49-F238E27FC236}">
              <a16:creationId xmlns:a16="http://schemas.microsoft.com/office/drawing/2014/main" id="{29B4E025-93EC-944E-8EC2-1846A7D0A782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19" name="Rett linje 718">
          <a:extLst>
            <a:ext uri="{FF2B5EF4-FFF2-40B4-BE49-F238E27FC236}">
              <a16:creationId xmlns:a16="http://schemas.microsoft.com/office/drawing/2014/main" id="{9656D7FC-B6A8-5A43-9607-21D891B50C7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720" name="Rett linje 719">
          <a:extLst>
            <a:ext uri="{FF2B5EF4-FFF2-40B4-BE49-F238E27FC236}">
              <a16:creationId xmlns:a16="http://schemas.microsoft.com/office/drawing/2014/main" id="{F0D1BB91-ADD0-E54A-A4AE-17376B3B294F}"/>
            </a:ext>
          </a:extLst>
        </xdr:cNvPr>
        <xdr:cNvCxnSpPr/>
      </xdr:nvCxnSpPr>
      <xdr:spPr>
        <a:xfrm>
          <a:off x="5717141" y="86478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721" name="Rett linje 720">
          <a:extLst>
            <a:ext uri="{FF2B5EF4-FFF2-40B4-BE49-F238E27FC236}">
              <a16:creationId xmlns:a16="http://schemas.microsoft.com/office/drawing/2014/main" id="{F9C7704C-DA59-A74C-92E7-DC2782DEAB5F}"/>
            </a:ext>
          </a:extLst>
        </xdr:cNvPr>
        <xdr:cNvCxnSpPr/>
      </xdr:nvCxnSpPr>
      <xdr:spPr>
        <a:xfrm>
          <a:off x="5717141" y="86478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22" name="Rett linje 721">
          <a:extLst>
            <a:ext uri="{FF2B5EF4-FFF2-40B4-BE49-F238E27FC236}">
              <a16:creationId xmlns:a16="http://schemas.microsoft.com/office/drawing/2014/main" id="{9C18AD6C-E711-E84E-B9FA-405989DC7C02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723" name="Rett linje 722">
          <a:extLst>
            <a:ext uri="{FF2B5EF4-FFF2-40B4-BE49-F238E27FC236}">
              <a16:creationId xmlns:a16="http://schemas.microsoft.com/office/drawing/2014/main" id="{BDA859A6-0668-714A-BA3C-22D62756209B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24" name="Rett linje 723">
          <a:extLst>
            <a:ext uri="{FF2B5EF4-FFF2-40B4-BE49-F238E27FC236}">
              <a16:creationId xmlns:a16="http://schemas.microsoft.com/office/drawing/2014/main" id="{A5DDE11B-42D7-914B-BD49-FAEEE97B1D0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25" name="Rett linje 724">
          <a:extLst>
            <a:ext uri="{FF2B5EF4-FFF2-40B4-BE49-F238E27FC236}">
              <a16:creationId xmlns:a16="http://schemas.microsoft.com/office/drawing/2014/main" id="{6C0FA1C4-700A-214E-8894-86E02EBC60A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26" name="Rett linje 725">
          <a:extLst>
            <a:ext uri="{FF2B5EF4-FFF2-40B4-BE49-F238E27FC236}">
              <a16:creationId xmlns:a16="http://schemas.microsoft.com/office/drawing/2014/main" id="{CB8BFC71-98A1-0543-95BB-351A0EB6A72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27" name="Rett linje 726">
          <a:extLst>
            <a:ext uri="{FF2B5EF4-FFF2-40B4-BE49-F238E27FC236}">
              <a16:creationId xmlns:a16="http://schemas.microsoft.com/office/drawing/2014/main" id="{8CB0C2CE-258D-B64A-B55D-14A0D01051B4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28" name="Rett linje 727">
          <a:extLst>
            <a:ext uri="{FF2B5EF4-FFF2-40B4-BE49-F238E27FC236}">
              <a16:creationId xmlns:a16="http://schemas.microsoft.com/office/drawing/2014/main" id="{13C378D9-948D-B54B-8941-AC4115CF4764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29" name="Rett linje 728">
          <a:extLst>
            <a:ext uri="{FF2B5EF4-FFF2-40B4-BE49-F238E27FC236}">
              <a16:creationId xmlns:a16="http://schemas.microsoft.com/office/drawing/2014/main" id="{25092694-B299-D041-B48D-13F73ED6F0E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0" name="Rett linje 729">
          <a:extLst>
            <a:ext uri="{FF2B5EF4-FFF2-40B4-BE49-F238E27FC236}">
              <a16:creationId xmlns:a16="http://schemas.microsoft.com/office/drawing/2014/main" id="{D91C7A67-0C96-6848-9C56-2C06CC076A16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1" name="Rett linje 730">
          <a:extLst>
            <a:ext uri="{FF2B5EF4-FFF2-40B4-BE49-F238E27FC236}">
              <a16:creationId xmlns:a16="http://schemas.microsoft.com/office/drawing/2014/main" id="{25597DDE-2690-B646-A406-DBA2C3EA1B5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2" name="Rett linje 731">
          <a:extLst>
            <a:ext uri="{FF2B5EF4-FFF2-40B4-BE49-F238E27FC236}">
              <a16:creationId xmlns:a16="http://schemas.microsoft.com/office/drawing/2014/main" id="{8B52E23F-D9F6-7443-940D-7B70F10E705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33" name="Rett linje 732">
          <a:extLst>
            <a:ext uri="{FF2B5EF4-FFF2-40B4-BE49-F238E27FC236}">
              <a16:creationId xmlns:a16="http://schemas.microsoft.com/office/drawing/2014/main" id="{CA97B089-7338-0C49-A76C-AC7AA6FCBF95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34" name="Rett linje 733">
          <a:extLst>
            <a:ext uri="{FF2B5EF4-FFF2-40B4-BE49-F238E27FC236}">
              <a16:creationId xmlns:a16="http://schemas.microsoft.com/office/drawing/2014/main" id="{D5EBFA63-A826-5548-8447-E81483A5A59C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735" name="Rett linje 734">
          <a:extLst>
            <a:ext uri="{FF2B5EF4-FFF2-40B4-BE49-F238E27FC236}">
              <a16:creationId xmlns:a16="http://schemas.microsoft.com/office/drawing/2014/main" id="{A7B3AB73-ECEA-3043-8978-7CAF6167E135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36" name="Rett linje 735">
          <a:extLst>
            <a:ext uri="{FF2B5EF4-FFF2-40B4-BE49-F238E27FC236}">
              <a16:creationId xmlns:a16="http://schemas.microsoft.com/office/drawing/2014/main" id="{07AEA827-CD78-B245-846A-C3E1494DB254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37" name="Rett linje 736">
          <a:extLst>
            <a:ext uri="{FF2B5EF4-FFF2-40B4-BE49-F238E27FC236}">
              <a16:creationId xmlns:a16="http://schemas.microsoft.com/office/drawing/2014/main" id="{DE5EAEC4-595C-0047-9FBB-C78EA5DD70DC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38" name="Rett linje 737">
          <a:extLst>
            <a:ext uri="{FF2B5EF4-FFF2-40B4-BE49-F238E27FC236}">
              <a16:creationId xmlns:a16="http://schemas.microsoft.com/office/drawing/2014/main" id="{662369E1-22D2-0B4A-B9CF-5BA177E73D8B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39" name="Rett linje 738">
          <a:extLst>
            <a:ext uri="{FF2B5EF4-FFF2-40B4-BE49-F238E27FC236}">
              <a16:creationId xmlns:a16="http://schemas.microsoft.com/office/drawing/2014/main" id="{13618B9F-A810-8A44-8C2A-D29D8046305B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40" name="Rett linje 739">
          <a:extLst>
            <a:ext uri="{FF2B5EF4-FFF2-40B4-BE49-F238E27FC236}">
              <a16:creationId xmlns:a16="http://schemas.microsoft.com/office/drawing/2014/main" id="{BEB0E17A-9D2A-8840-A533-097F4D00056C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1" name="Rett linje 740">
          <a:extLst>
            <a:ext uri="{FF2B5EF4-FFF2-40B4-BE49-F238E27FC236}">
              <a16:creationId xmlns:a16="http://schemas.microsoft.com/office/drawing/2014/main" id="{E59510B3-17B3-4F44-95E8-D820F77003A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2" name="Rett linje 741">
          <a:extLst>
            <a:ext uri="{FF2B5EF4-FFF2-40B4-BE49-F238E27FC236}">
              <a16:creationId xmlns:a16="http://schemas.microsoft.com/office/drawing/2014/main" id="{E68A6936-3A00-0F48-AE46-BB42FBE0A560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3" name="Rett linje 742">
          <a:extLst>
            <a:ext uri="{FF2B5EF4-FFF2-40B4-BE49-F238E27FC236}">
              <a16:creationId xmlns:a16="http://schemas.microsoft.com/office/drawing/2014/main" id="{43A74E28-6B44-8547-A59F-882FA2CF553D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44" name="Rett linje 743">
          <a:extLst>
            <a:ext uri="{FF2B5EF4-FFF2-40B4-BE49-F238E27FC236}">
              <a16:creationId xmlns:a16="http://schemas.microsoft.com/office/drawing/2014/main" id="{83A0DE9A-910C-E545-AD21-4278E605A0F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45" name="Rett linje 744">
          <a:extLst>
            <a:ext uri="{FF2B5EF4-FFF2-40B4-BE49-F238E27FC236}">
              <a16:creationId xmlns:a16="http://schemas.microsoft.com/office/drawing/2014/main" id="{5E87E599-0F6A-974A-8906-DE1F4DA3120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46" name="Rett linje 745">
          <a:extLst>
            <a:ext uri="{FF2B5EF4-FFF2-40B4-BE49-F238E27FC236}">
              <a16:creationId xmlns:a16="http://schemas.microsoft.com/office/drawing/2014/main" id="{2E69963F-9D61-D349-A1AE-D597AE7FF232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7" name="Rett linje 746">
          <a:extLst>
            <a:ext uri="{FF2B5EF4-FFF2-40B4-BE49-F238E27FC236}">
              <a16:creationId xmlns:a16="http://schemas.microsoft.com/office/drawing/2014/main" id="{0B30A87C-29D2-AC4E-AA02-413955739AB0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8" name="Rett linje 747">
          <a:extLst>
            <a:ext uri="{FF2B5EF4-FFF2-40B4-BE49-F238E27FC236}">
              <a16:creationId xmlns:a16="http://schemas.microsoft.com/office/drawing/2014/main" id="{A27AD9FA-A91A-D34E-8443-3EB8C8C88C32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49" name="Rett linje 748">
          <a:extLst>
            <a:ext uri="{FF2B5EF4-FFF2-40B4-BE49-F238E27FC236}">
              <a16:creationId xmlns:a16="http://schemas.microsoft.com/office/drawing/2014/main" id="{EC28E1B1-3B11-E642-9A5A-B327F65CF8A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0" name="Rett linje 749">
          <a:extLst>
            <a:ext uri="{FF2B5EF4-FFF2-40B4-BE49-F238E27FC236}">
              <a16:creationId xmlns:a16="http://schemas.microsoft.com/office/drawing/2014/main" id="{09A3A5E7-B95E-3446-87CA-C2B6527833E1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1" name="Rett linje 750">
          <a:extLst>
            <a:ext uri="{FF2B5EF4-FFF2-40B4-BE49-F238E27FC236}">
              <a16:creationId xmlns:a16="http://schemas.microsoft.com/office/drawing/2014/main" id="{42B92364-E08E-D84B-B892-AC92127D9618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2" name="Rett linje 751">
          <a:extLst>
            <a:ext uri="{FF2B5EF4-FFF2-40B4-BE49-F238E27FC236}">
              <a16:creationId xmlns:a16="http://schemas.microsoft.com/office/drawing/2014/main" id="{F669A710-B95D-E242-964C-A290975C64ED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3" name="Rett linje 752">
          <a:extLst>
            <a:ext uri="{FF2B5EF4-FFF2-40B4-BE49-F238E27FC236}">
              <a16:creationId xmlns:a16="http://schemas.microsoft.com/office/drawing/2014/main" id="{5E084EC3-49C1-2541-A49C-90F91CBD0CB2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54" name="Rett linje 753">
          <a:extLst>
            <a:ext uri="{FF2B5EF4-FFF2-40B4-BE49-F238E27FC236}">
              <a16:creationId xmlns:a16="http://schemas.microsoft.com/office/drawing/2014/main" id="{8FE7E1E9-0FAA-5B4F-B15F-62F59A312D7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5" name="Rett linje 754">
          <a:extLst>
            <a:ext uri="{FF2B5EF4-FFF2-40B4-BE49-F238E27FC236}">
              <a16:creationId xmlns:a16="http://schemas.microsoft.com/office/drawing/2014/main" id="{0C39378F-0163-1C40-89B9-0FD8979344E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6" name="Rett linje 755">
          <a:extLst>
            <a:ext uri="{FF2B5EF4-FFF2-40B4-BE49-F238E27FC236}">
              <a16:creationId xmlns:a16="http://schemas.microsoft.com/office/drawing/2014/main" id="{678F4FDC-94CD-D649-8F33-4A382F4E0BC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7" name="Rett linje 756">
          <a:extLst>
            <a:ext uri="{FF2B5EF4-FFF2-40B4-BE49-F238E27FC236}">
              <a16:creationId xmlns:a16="http://schemas.microsoft.com/office/drawing/2014/main" id="{473194DB-DCD8-8945-9084-1178349EDA26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8" name="Rett linje 757">
          <a:extLst>
            <a:ext uri="{FF2B5EF4-FFF2-40B4-BE49-F238E27FC236}">
              <a16:creationId xmlns:a16="http://schemas.microsoft.com/office/drawing/2014/main" id="{8A0991B4-C9AF-1D48-A487-51663D30A4B2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59" name="Rett linje 758">
          <a:extLst>
            <a:ext uri="{FF2B5EF4-FFF2-40B4-BE49-F238E27FC236}">
              <a16:creationId xmlns:a16="http://schemas.microsoft.com/office/drawing/2014/main" id="{76A8659B-CC2A-3C4B-A988-30A82B96EA4C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60" name="Rett linje 759">
          <a:extLst>
            <a:ext uri="{FF2B5EF4-FFF2-40B4-BE49-F238E27FC236}">
              <a16:creationId xmlns:a16="http://schemas.microsoft.com/office/drawing/2014/main" id="{AC3B32EF-88AE-4440-9A4D-AE26D07BC52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61" name="Rett linje 760">
          <a:extLst>
            <a:ext uri="{FF2B5EF4-FFF2-40B4-BE49-F238E27FC236}">
              <a16:creationId xmlns:a16="http://schemas.microsoft.com/office/drawing/2014/main" id="{2EEE5B41-B2CD-0E48-B99B-EAAE78C9DB0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62" name="Rett linje 761">
          <a:extLst>
            <a:ext uri="{FF2B5EF4-FFF2-40B4-BE49-F238E27FC236}">
              <a16:creationId xmlns:a16="http://schemas.microsoft.com/office/drawing/2014/main" id="{141C48D6-3345-3F45-B0D7-D594582BE41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3" name="Rett linje 762">
          <a:extLst>
            <a:ext uri="{FF2B5EF4-FFF2-40B4-BE49-F238E27FC236}">
              <a16:creationId xmlns:a16="http://schemas.microsoft.com/office/drawing/2014/main" id="{43F70151-BC87-B74C-94E6-74DAA348258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4" name="Rett linje 763">
          <a:extLst>
            <a:ext uri="{FF2B5EF4-FFF2-40B4-BE49-F238E27FC236}">
              <a16:creationId xmlns:a16="http://schemas.microsoft.com/office/drawing/2014/main" id="{7FB42EA7-AECF-BC42-8FC0-EA9054A06C9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5" name="Rett linje 764">
          <a:extLst>
            <a:ext uri="{FF2B5EF4-FFF2-40B4-BE49-F238E27FC236}">
              <a16:creationId xmlns:a16="http://schemas.microsoft.com/office/drawing/2014/main" id="{BDA3AF1D-41AE-5B4D-BD60-4D74D36D88FA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6" name="Rett linje 765">
          <a:extLst>
            <a:ext uri="{FF2B5EF4-FFF2-40B4-BE49-F238E27FC236}">
              <a16:creationId xmlns:a16="http://schemas.microsoft.com/office/drawing/2014/main" id="{7BE2C5BB-856A-5A40-ABFC-F3553FB4D31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7" name="Rett linje 766">
          <a:extLst>
            <a:ext uri="{FF2B5EF4-FFF2-40B4-BE49-F238E27FC236}">
              <a16:creationId xmlns:a16="http://schemas.microsoft.com/office/drawing/2014/main" id="{99CBA90B-2A8D-304E-B201-5B1E50506B2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8" name="Rett linje 767">
          <a:extLst>
            <a:ext uri="{FF2B5EF4-FFF2-40B4-BE49-F238E27FC236}">
              <a16:creationId xmlns:a16="http://schemas.microsoft.com/office/drawing/2014/main" id="{AE8ECD1C-E1D3-6443-84DA-164ABA460FE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69" name="Rett linje 768">
          <a:extLst>
            <a:ext uri="{FF2B5EF4-FFF2-40B4-BE49-F238E27FC236}">
              <a16:creationId xmlns:a16="http://schemas.microsoft.com/office/drawing/2014/main" id="{E6CC4EEF-4E3A-FE4B-9A1A-3F4BD19228BA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70" name="Rett linje 769">
          <a:extLst>
            <a:ext uri="{FF2B5EF4-FFF2-40B4-BE49-F238E27FC236}">
              <a16:creationId xmlns:a16="http://schemas.microsoft.com/office/drawing/2014/main" id="{A5CABF25-7709-2343-8B48-E116108E7E81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1" name="Rett linje 770">
          <a:extLst>
            <a:ext uri="{FF2B5EF4-FFF2-40B4-BE49-F238E27FC236}">
              <a16:creationId xmlns:a16="http://schemas.microsoft.com/office/drawing/2014/main" id="{2F41F7A3-4ADE-D748-8FAF-CE666027E6E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2" name="Rett linje 771">
          <a:extLst>
            <a:ext uri="{FF2B5EF4-FFF2-40B4-BE49-F238E27FC236}">
              <a16:creationId xmlns:a16="http://schemas.microsoft.com/office/drawing/2014/main" id="{0A52F520-0148-7E43-ACE9-E35F8396C389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3" name="Rett linje 772">
          <a:extLst>
            <a:ext uri="{FF2B5EF4-FFF2-40B4-BE49-F238E27FC236}">
              <a16:creationId xmlns:a16="http://schemas.microsoft.com/office/drawing/2014/main" id="{5A9E6DC8-0833-1D47-A2AF-145AACA069C5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4" name="Rett linje 773">
          <a:extLst>
            <a:ext uri="{FF2B5EF4-FFF2-40B4-BE49-F238E27FC236}">
              <a16:creationId xmlns:a16="http://schemas.microsoft.com/office/drawing/2014/main" id="{6918D798-359F-234C-8F92-A426B797205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5" name="Rett linje 774">
          <a:extLst>
            <a:ext uri="{FF2B5EF4-FFF2-40B4-BE49-F238E27FC236}">
              <a16:creationId xmlns:a16="http://schemas.microsoft.com/office/drawing/2014/main" id="{BDA3975A-9CF9-AF4A-8E20-2EA3967F220F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776" name="Rett linje 775">
          <a:extLst>
            <a:ext uri="{FF2B5EF4-FFF2-40B4-BE49-F238E27FC236}">
              <a16:creationId xmlns:a16="http://schemas.microsoft.com/office/drawing/2014/main" id="{2B47BEDE-63FE-564D-A1D9-E00129C9724D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77" name="Rett linje 776">
          <a:extLst>
            <a:ext uri="{FF2B5EF4-FFF2-40B4-BE49-F238E27FC236}">
              <a16:creationId xmlns:a16="http://schemas.microsoft.com/office/drawing/2014/main" id="{17C0000A-41C2-7749-8294-5412286562FF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78" name="Rett linje 777">
          <a:extLst>
            <a:ext uri="{FF2B5EF4-FFF2-40B4-BE49-F238E27FC236}">
              <a16:creationId xmlns:a16="http://schemas.microsoft.com/office/drawing/2014/main" id="{76FA9204-1841-8146-9822-85C71FA381B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79" name="Rett linje 778">
          <a:extLst>
            <a:ext uri="{FF2B5EF4-FFF2-40B4-BE49-F238E27FC236}">
              <a16:creationId xmlns:a16="http://schemas.microsoft.com/office/drawing/2014/main" id="{6C404B34-9AEE-D34C-9819-E8C16FC1DDC4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80" name="Rett linje 779">
          <a:extLst>
            <a:ext uri="{FF2B5EF4-FFF2-40B4-BE49-F238E27FC236}">
              <a16:creationId xmlns:a16="http://schemas.microsoft.com/office/drawing/2014/main" id="{C694BA62-A239-A94C-8CA8-5ED547CCF8F6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81" name="Rett linje 780">
          <a:extLst>
            <a:ext uri="{FF2B5EF4-FFF2-40B4-BE49-F238E27FC236}">
              <a16:creationId xmlns:a16="http://schemas.microsoft.com/office/drawing/2014/main" id="{D7F486D3-3194-1548-9132-179A4D59983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782" name="Rett linje 781">
          <a:extLst>
            <a:ext uri="{FF2B5EF4-FFF2-40B4-BE49-F238E27FC236}">
              <a16:creationId xmlns:a16="http://schemas.microsoft.com/office/drawing/2014/main" id="{3032A5EF-B9DE-484D-8704-9C1C99179588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3" name="Rett linje 782">
          <a:extLst>
            <a:ext uri="{FF2B5EF4-FFF2-40B4-BE49-F238E27FC236}">
              <a16:creationId xmlns:a16="http://schemas.microsoft.com/office/drawing/2014/main" id="{70ED7A7B-C1B1-1E41-9FE4-FE844EE97E3A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4" name="Rett linje 783">
          <a:extLst>
            <a:ext uri="{FF2B5EF4-FFF2-40B4-BE49-F238E27FC236}">
              <a16:creationId xmlns:a16="http://schemas.microsoft.com/office/drawing/2014/main" id="{34A0CCE7-ECF5-6C4D-8882-12D6DF47348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5" name="Rett linje 784">
          <a:extLst>
            <a:ext uri="{FF2B5EF4-FFF2-40B4-BE49-F238E27FC236}">
              <a16:creationId xmlns:a16="http://schemas.microsoft.com/office/drawing/2014/main" id="{7718FB93-3762-E64C-9EE8-65BECCC6D7D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6" name="Rett linje 785">
          <a:extLst>
            <a:ext uri="{FF2B5EF4-FFF2-40B4-BE49-F238E27FC236}">
              <a16:creationId xmlns:a16="http://schemas.microsoft.com/office/drawing/2014/main" id="{E5AD6D51-DAC4-4047-AB93-3F3E8EBD8B20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7" name="Rett linje 786">
          <a:extLst>
            <a:ext uri="{FF2B5EF4-FFF2-40B4-BE49-F238E27FC236}">
              <a16:creationId xmlns:a16="http://schemas.microsoft.com/office/drawing/2014/main" id="{3D1B4D20-80C0-844B-939D-05D774FE4A1D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788" name="Rett linje 787">
          <a:extLst>
            <a:ext uri="{FF2B5EF4-FFF2-40B4-BE49-F238E27FC236}">
              <a16:creationId xmlns:a16="http://schemas.microsoft.com/office/drawing/2014/main" id="{2C4AC7B2-3FEA-5A43-8653-61E86A8E931A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89" name="Rett linje 788">
          <a:extLst>
            <a:ext uri="{FF2B5EF4-FFF2-40B4-BE49-F238E27FC236}">
              <a16:creationId xmlns:a16="http://schemas.microsoft.com/office/drawing/2014/main" id="{A869058A-0D10-AE49-8722-D0E67536830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0" name="Rett linje 789">
          <a:extLst>
            <a:ext uri="{FF2B5EF4-FFF2-40B4-BE49-F238E27FC236}">
              <a16:creationId xmlns:a16="http://schemas.microsoft.com/office/drawing/2014/main" id="{AD5BC52D-DB7C-F444-A8A3-38A75CE7390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1" name="Rett linje 790">
          <a:extLst>
            <a:ext uri="{FF2B5EF4-FFF2-40B4-BE49-F238E27FC236}">
              <a16:creationId xmlns:a16="http://schemas.microsoft.com/office/drawing/2014/main" id="{3273F302-1960-8F49-B2E0-0D6A377D1DE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2" name="Rett linje 791">
          <a:extLst>
            <a:ext uri="{FF2B5EF4-FFF2-40B4-BE49-F238E27FC236}">
              <a16:creationId xmlns:a16="http://schemas.microsoft.com/office/drawing/2014/main" id="{AB462FFB-45A8-5642-9EA1-DC01EB785BE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3" name="Rett linje 792">
          <a:extLst>
            <a:ext uri="{FF2B5EF4-FFF2-40B4-BE49-F238E27FC236}">
              <a16:creationId xmlns:a16="http://schemas.microsoft.com/office/drawing/2014/main" id="{E588BC0A-FE6F-9C4A-8905-817253B8F0D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794" name="Rett linje 793">
          <a:extLst>
            <a:ext uri="{FF2B5EF4-FFF2-40B4-BE49-F238E27FC236}">
              <a16:creationId xmlns:a16="http://schemas.microsoft.com/office/drawing/2014/main" id="{276BE313-D406-8E48-B3A0-1DAC4288DA06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5" name="Rett linje 794">
          <a:extLst>
            <a:ext uri="{FF2B5EF4-FFF2-40B4-BE49-F238E27FC236}">
              <a16:creationId xmlns:a16="http://schemas.microsoft.com/office/drawing/2014/main" id="{4786192E-BDBA-8148-B769-535B580288C7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6" name="Rett linje 795">
          <a:extLst>
            <a:ext uri="{FF2B5EF4-FFF2-40B4-BE49-F238E27FC236}">
              <a16:creationId xmlns:a16="http://schemas.microsoft.com/office/drawing/2014/main" id="{58834B2F-FB22-CF45-AF0E-A91F46624A77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7" name="Rett linje 796">
          <a:extLst>
            <a:ext uri="{FF2B5EF4-FFF2-40B4-BE49-F238E27FC236}">
              <a16:creationId xmlns:a16="http://schemas.microsoft.com/office/drawing/2014/main" id="{7F903F2F-9E6C-3B45-97BE-21C11E37E856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8" name="Rett linje 797">
          <a:extLst>
            <a:ext uri="{FF2B5EF4-FFF2-40B4-BE49-F238E27FC236}">
              <a16:creationId xmlns:a16="http://schemas.microsoft.com/office/drawing/2014/main" id="{42989A2B-468F-774E-8637-8B6A70B1E980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799" name="Rett linje 798">
          <a:extLst>
            <a:ext uri="{FF2B5EF4-FFF2-40B4-BE49-F238E27FC236}">
              <a16:creationId xmlns:a16="http://schemas.microsoft.com/office/drawing/2014/main" id="{ADF4FAE6-79F3-4642-B415-91E0E214F094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00" name="Rett linje 799">
          <a:extLst>
            <a:ext uri="{FF2B5EF4-FFF2-40B4-BE49-F238E27FC236}">
              <a16:creationId xmlns:a16="http://schemas.microsoft.com/office/drawing/2014/main" id="{66124EBF-B7CF-0E46-B93B-17D6E554B97F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1" name="Rett linje 800">
          <a:extLst>
            <a:ext uri="{FF2B5EF4-FFF2-40B4-BE49-F238E27FC236}">
              <a16:creationId xmlns:a16="http://schemas.microsoft.com/office/drawing/2014/main" id="{95F52D18-74BE-E445-80BC-5B7B43014349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2" name="Rett linje 801">
          <a:extLst>
            <a:ext uri="{FF2B5EF4-FFF2-40B4-BE49-F238E27FC236}">
              <a16:creationId xmlns:a16="http://schemas.microsoft.com/office/drawing/2014/main" id="{1561B3AB-0C1C-0749-AA08-D2392AADF171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3" name="Rett linje 802">
          <a:extLst>
            <a:ext uri="{FF2B5EF4-FFF2-40B4-BE49-F238E27FC236}">
              <a16:creationId xmlns:a16="http://schemas.microsoft.com/office/drawing/2014/main" id="{D1A3F27F-260B-8145-954E-20BE5C6ACE01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4" name="Rett linje 803">
          <a:extLst>
            <a:ext uri="{FF2B5EF4-FFF2-40B4-BE49-F238E27FC236}">
              <a16:creationId xmlns:a16="http://schemas.microsoft.com/office/drawing/2014/main" id="{8D10A6E0-A0DE-5145-B0D7-0E1671CE3AE7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5" name="Rett linje 804">
          <a:extLst>
            <a:ext uri="{FF2B5EF4-FFF2-40B4-BE49-F238E27FC236}">
              <a16:creationId xmlns:a16="http://schemas.microsoft.com/office/drawing/2014/main" id="{11A6826E-425B-0E47-BCD3-65D2BE0122A0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6" name="Rett linje 805">
          <a:extLst>
            <a:ext uri="{FF2B5EF4-FFF2-40B4-BE49-F238E27FC236}">
              <a16:creationId xmlns:a16="http://schemas.microsoft.com/office/drawing/2014/main" id="{120E119C-D672-B241-9CDE-F337F2B74427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7" name="Rett linje 806">
          <a:extLst>
            <a:ext uri="{FF2B5EF4-FFF2-40B4-BE49-F238E27FC236}">
              <a16:creationId xmlns:a16="http://schemas.microsoft.com/office/drawing/2014/main" id="{04FB1D48-F9B9-3441-BC2C-1F97E5EA88D4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8" name="Rett linje 807">
          <a:extLst>
            <a:ext uri="{FF2B5EF4-FFF2-40B4-BE49-F238E27FC236}">
              <a16:creationId xmlns:a16="http://schemas.microsoft.com/office/drawing/2014/main" id="{143BA7A6-75D5-844A-94C2-547476659532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09" name="Rett linje 808">
          <a:extLst>
            <a:ext uri="{FF2B5EF4-FFF2-40B4-BE49-F238E27FC236}">
              <a16:creationId xmlns:a16="http://schemas.microsoft.com/office/drawing/2014/main" id="{0679A030-A83B-7441-90A1-6F182AB19381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0" name="Rett linje 809">
          <a:extLst>
            <a:ext uri="{FF2B5EF4-FFF2-40B4-BE49-F238E27FC236}">
              <a16:creationId xmlns:a16="http://schemas.microsoft.com/office/drawing/2014/main" id="{4C17FCB6-F9D5-5D4D-B318-2027E3BD2C0C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1" name="Rett linje 810">
          <a:extLst>
            <a:ext uri="{FF2B5EF4-FFF2-40B4-BE49-F238E27FC236}">
              <a16:creationId xmlns:a16="http://schemas.microsoft.com/office/drawing/2014/main" id="{67A3D17D-A092-D04D-B6DA-DD6F19DDC81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2" name="Rett linje 811">
          <a:extLst>
            <a:ext uri="{FF2B5EF4-FFF2-40B4-BE49-F238E27FC236}">
              <a16:creationId xmlns:a16="http://schemas.microsoft.com/office/drawing/2014/main" id="{2F44AD7C-9B53-A141-A8E3-11C6A52FB6E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3" name="Rett linje 812">
          <a:extLst>
            <a:ext uri="{FF2B5EF4-FFF2-40B4-BE49-F238E27FC236}">
              <a16:creationId xmlns:a16="http://schemas.microsoft.com/office/drawing/2014/main" id="{8985C16F-4CC3-3F43-85FB-432F8F16302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4" name="Rett linje 813">
          <a:extLst>
            <a:ext uri="{FF2B5EF4-FFF2-40B4-BE49-F238E27FC236}">
              <a16:creationId xmlns:a16="http://schemas.microsoft.com/office/drawing/2014/main" id="{36E1A234-1D1F-7A4D-84BE-B132D3331CD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5" name="Rett linje 814">
          <a:extLst>
            <a:ext uri="{FF2B5EF4-FFF2-40B4-BE49-F238E27FC236}">
              <a16:creationId xmlns:a16="http://schemas.microsoft.com/office/drawing/2014/main" id="{C469D5EC-E19E-464F-AE3F-A7133C6AA9B6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6" name="Rett linje 815">
          <a:extLst>
            <a:ext uri="{FF2B5EF4-FFF2-40B4-BE49-F238E27FC236}">
              <a16:creationId xmlns:a16="http://schemas.microsoft.com/office/drawing/2014/main" id="{A4097EB2-468F-FC47-9C22-4D0B54D92973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7" name="Rett linje 816">
          <a:extLst>
            <a:ext uri="{FF2B5EF4-FFF2-40B4-BE49-F238E27FC236}">
              <a16:creationId xmlns:a16="http://schemas.microsoft.com/office/drawing/2014/main" id="{529073AC-6245-9D43-9AAC-F511506D2829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18" name="Rett linje 817">
          <a:extLst>
            <a:ext uri="{FF2B5EF4-FFF2-40B4-BE49-F238E27FC236}">
              <a16:creationId xmlns:a16="http://schemas.microsoft.com/office/drawing/2014/main" id="{8B7B0D0C-29D9-D342-ABB1-BF7ED839EC5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19" name="Rett linje 818">
          <a:extLst>
            <a:ext uri="{FF2B5EF4-FFF2-40B4-BE49-F238E27FC236}">
              <a16:creationId xmlns:a16="http://schemas.microsoft.com/office/drawing/2014/main" id="{A214A307-7381-7B4A-AC35-54CFB5BC9942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0" name="Rett linje 819">
          <a:extLst>
            <a:ext uri="{FF2B5EF4-FFF2-40B4-BE49-F238E27FC236}">
              <a16:creationId xmlns:a16="http://schemas.microsoft.com/office/drawing/2014/main" id="{02946301-CFD5-E749-959F-E5CB04B9613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1" name="Rett linje 820">
          <a:extLst>
            <a:ext uri="{FF2B5EF4-FFF2-40B4-BE49-F238E27FC236}">
              <a16:creationId xmlns:a16="http://schemas.microsoft.com/office/drawing/2014/main" id="{797BC78C-99EE-3348-BF98-9A76912CDA8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2" name="Rett linje 821">
          <a:extLst>
            <a:ext uri="{FF2B5EF4-FFF2-40B4-BE49-F238E27FC236}">
              <a16:creationId xmlns:a16="http://schemas.microsoft.com/office/drawing/2014/main" id="{5B8EBBD9-3E3E-A944-8079-69A7DB878838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3" name="Rett linje 822">
          <a:extLst>
            <a:ext uri="{FF2B5EF4-FFF2-40B4-BE49-F238E27FC236}">
              <a16:creationId xmlns:a16="http://schemas.microsoft.com/office/drawing/2014/main" id="{677A4C93-C293-104F-BBF8-E1B1B24F57F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4" name="Rett linje 823">
          <a:extLst>
            <a:ext uri="{FF2B5EF4-FFF2-40B4-BE49-F238E27FC236}">
              <a16:creationId xmlns:a16="http://schemas.microsoft.com/office/drawing/2014/main" id="{0821B10D-282B-F24C-9524-AF086641E6F6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5" name="Rett linje 824">
          <a:extLst>
            <a:ext uri="{FF2B5EF4-FFF2-40B4-BE49-F238E27FC236}">
              <a16:creationId xmlns:a16="http://schemas.microsoft.com/office/drawing/2014/main" id="{7B670D17-1C12-524E-8B0E-24D496B5068F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6" name="Rett linje 825">
          <a:extLst>
            <a:ext uri="{FF2B5EF4-FFF2-40B4-BE49-F238E27FC236}">
              <a16:creationId xmlns:a16="http://schemas.microsoft.com/office/drawing/2014/main" id="{E83896A6-6767-1B48-B7F3-4320EC18BE7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27" name="Rett linje 826">
          <a:extLst>
            <a:ext uri="{FF2B5EF4-FFF2-40B4-BE49-F238E27FC236}">
              <a16:creationId xmlns:a16="http://schemas.microsoft.com/office/drawing/2014/main" id="{87E89B8D-02D5-C948-ADE7-D2B5E61E819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28" name="Rett linje 827">
          <a:extLst>
            <a:ext uri="{FF2B5EF4-FFF2-40B4-BE49-F238E27FC236}">
              <a16:creationId xmlns:a16="http://schemas.microsoft.com/office/drawing/2014/main" id="{283E674F-0181-6F41-BE31-6B48D71654C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29" name="Rett linje 828">
          <a:extLst>
            <a:ext uri="{FF2B5EF4-FFF2-40B4-BE49-F238E27FC236}">
              <a16:creationId xmlns:a16="http://schemas.microsoft.com/office/drawing/2014/main" id="{6D26DB53-27CB-0C43-8082-C89AD2BF860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0" name="Rett linje 829">
          <a:extLst>
            <a:ext uri="{FF2B5EF4-FFF2-40B4-BE49-F238E27FC236}">
              <a16:creationId xmlns:a16="http://schemas.microsoft.com/office/drawing/2014/main" id="{A2C738B2-1CED-6449-B9CA-362978D579F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1" name="Rett linje 830">
          <a:extLst>
            <a:ext uri="{FF2B5EF4-FFF2-40B4-BE49-F238E27FC236}">
              <a16:creationId xmlns:a16="http://schemas.microsoft.com/office/drawing/2014/main" id="{4BD0F3A3-D169-E447-9F48-10EA86BC2A7B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2" name="Rett linje 831">
          <a:extLst>
            <a:ext uri="{FF2B5EF4-FFF2-40B4-BE49-F238E27FC236}">
              <a16:creationId xmlns:a16="http://schemas.microsoft.com/office/drawing/2014/main" id="{202A2216-6B03-CA4F-A300-FADE5FF0FDC0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3" name="Rett linje 832">
          <a:extLst>
            <a:ext uri="{FF2B5EF4-FFF2-40B4-BE49-F238E27FC236}">
              <a16:creationId xmlns:a16="http://schemas.microsoft.com/office/drawing/2014/main" id="{F0513AAB-4D8F-CB4E-ACFD-72E4D918189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4" name="Rett linje 833">
          <a:extLst>
            <a:ext uri="{FF2B5EF4-FFF2-40B4-BE49-F238E27FC236}">
              <a16:creationId xmlns:a16="http://schemas.microsoft.com/office/drawing/2014/main" id="{4A849FFE-0BBF-1443-B2D3-ABCAE16B492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5" name="Rett linje 834">
          <a:extLst>
            <a:ext uri="{FF2B5EF4-FFF2-40B4-BE49-F238E27FC236}">
              <a16:creationId xmlns:a16="http://schemas.microsoft.com/office/drawing/2014/main" id="{20EC34DD-C479-E54B-BB15-C5BAD9C493F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36" name="Rett linje 835">
          <a:extLst>
            <a:ext uri="{FF2B5EF4-FFF2-40B4-BE49-F238E27FC236}">
              <a16:creationId xmlns:a16="http://schemas.microsoft.com/office/drawing/2014/main" id="{D2BDFFCD-EAC6-A345-8DB4-74D4049C41FF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37" name="Rett linje 836">
          <a:extLst>
            <a:ext uri="{FF2B5EF4-FFF2-40B4-BE49-F238E27FC236}">
              <a16:creationId xmlns:a16="http://schemas.microsoft.com/office/drawing/2014/main" id="{E9DFF98C-B3C3-264C-ABD2-19C794A646A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38" name="Rett linje 837">
          <a:extLst>
            <a:ext uri="{FF2B5EF4-FFF2-40B4-BE49-F238E27FC236}">
              <a16:creationId xmlns:a16="http://schemas.microsoft.com/office/drawing/2014/main" id="{BD81F244-0BE3-5343-A72A-54225A4F4EA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39" name="Rett linje 838">
          <a:extLst>
            <a:ext uri="{FF2B5EF4-FFF2-40B4-BE49-F238E27FC236}">
              <a16:creationId xmlns:a16="http://schemas.microsoft.com/office/drawing/2014/main" id="{45F3CB04-20E6-B942-AC85-8520F664B0CC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0" name="Rett linje 839">
          <a:extLst>
            <a:ext uri="{FF2B5EF4-FFF2-40B4-BE49-F238E27FC236}">
              <a16:creationId xmlns:a16="http://schemas.microsoft.com/office/drawing/2014/main" id="{1939B109-6319-D948-980E-79011300465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1" name="Rett linje 840">
          <a:extLst>
            <a:ext uri="{FF2B5EF4-FFF2-40B4-BE49-F238E27FC236}">
              <a16:creationId xmlns:a16="http://schemas.microsoft.com/office/drawing/2014/main" id="{BCA6ACCE-F752-824C-B63B-2FAE599D167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2" name="Rett linje 841">
          <a:extLst>
            <a:ext uri="{FF2B5EF4-FFF2-40B4-BE49-F238E27FC236}">
              <a16:creationId xmlns:a16="http://schemas.microsoft.com/office/drawing/2014/main" id="{D662E716-37B0-FD4D-B0E6-EBC6FF7FEDE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3" name="Rett linje 842">
          <a:extLst>
            <a:ext uri="{FF2B5EF4-FFF2-40B4-BE49-F238E27FC236}">
              <a16:creationId xmlns:a16="http://schemas.microsoft.com/office/drawing/2014/main" id="{7BFAF7DE-28E9-9942-AFDD-983C87943860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4" name="Rett linje 843">
          <a:extLst>
            <a:ext uri="{FF2B5EF4-FFF2-40B4-BE49-F238E27FC236}">
              <a16:creationId xmlns:a16="http://schemas.microsoft.com/office/drawing/2014/main" id="{6F69920F-C6D7-9543-BFAB-9A32047AD056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45" name="Rett linje 844">
          <a:extLst>
            <a:ext uri="{FF2B5EF4-FFF2-40B4-BE49-F238E27FC236}">
              <a16:creationId xmlns:a16="http://schemas.microsoft.com/office/drawing/2014/main" id="{6A768F47-E015-4F48-9462-C90A0B787545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46" name="Rett linje 845">
          <a:extLst>
            <a:ext uri="{FF2B5EF4-FFF2-40B4-BE49-F238E27FC236}">
              <a16:creationId xmlns:a16="http://schemas.microsoft.com/office/drawing/2014/main" id="{C7F9D3D9-1143-DA40-A68D-FDD312DF43EA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47" name="Rett linje 846">
          <a:extLst>
            <a:ext uri="{FF2B5EF4-FFF2-40B4-BE49-F238E27FC236}">
              <a16:creationId xmlns:a16="http://schemas.microsoft.com/office/drawing/2014/main" id="{88C080D6-570E-F249-8071-3CC68D97F911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48" name="Rett linje 847">
          <a:extLst>
            <a:ext uri="{FF2B5EF4-FFF2-40B4-BE49-F238E27FC236}">
              <a16:creationId xmlns:a16="http://schemas.microsoft.com/office/drawing/2014/main" id="{E48CAFAE-020B-4E43-8977-A12080545DEA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49" name="Rett linje 848">
          <a:extLst>
            <a:ext uri="{FF2B5EF4-FFF2-40B4-BE49-F238E27FC236}">
              <a16:creationId xmlns:a16="http://schemas.microsoft.com/office/drawing/2014/main" id="{98E73549-B7B4-174A-BF75-AF30F7B11F25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50" name="Rett linje 849">
          <a:extLst>
            <a:ext uri="{FF2B5EF4-FFF2-40B4-BE49-F238E27FC236}">
              <a16:creationId xmlns:a16="http://schemas.microsoft.com/office/drawing/2014/main" id="{5DC50784-8698-A843-9536-C316A4EC7DB4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51" name="Rett linje 850">
          <a:extLst>
            <a:ext uri="{FF2B5EF4-FFF2-40B4-BE49-F238E27FC236}">
              <a16:creationId xmlns:a16="http://schemas.microsoft.com/office/drawing/2014/main" id="{52F1F977-A2BF-DC4F-B087-E430E9D6F2B3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52" name="Rett linje 851">
          <a:extLst>
            <a:ext uri="{FF2B5EF4-FFF2-40B4-BE49-F238E27FC236}">
              <a16:creationId xmlns:a16="http://schemas.microsoft.com/office/drawing/2014/main" id="{F2CC551E-91D4-BB4F-A30C-46A964F4123B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53" name="Rett linje 852">
          <a:extLst>
            <a:ext uri="{FF2B5EF4-FFF2-40B4-BE49-F238E27FC236}">
              <a16:creationId xmlns:a16="http://schemas.microsoft.com/office/drawing/2014/main" id="{4A8D1123-4E0B-1043-B665-26F4CF53037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54" name="Rett linje 853">
          <a:extLst>
            <a:ext uri="{FF2B5EF4-FFF2-40B4-BE49-F238E27FC236}">
              <a16:creationId xmlns:a16="http://schemas.microsoft.com/office/drawing/2014/main" id="{AA74C193-D22A-6546-A8F5-60F402AEA9B8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55" name="Rett linje 854">
          <a:extLst>
            <a:ext uri="{FF2B5EF4-FFF2-40B4-BE49-F238E27FC236}">
              <a16:creationId xmlns:a16="http://schemas.microsoft.com/office/drawing/2014/main" id="{CA419B5B-3934-3842-8B8A-FA294C1D3A8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56" name="Rett linje 855">
          <a:extLst>
            <a:ext uri="{FF2B5EF4-FFF2-40B4-BE49-F238E27FC236}">
              <a16:creationId xmlns:a16="http://schemas.microsoft.com/office/drawing/2014/main" id="{DB267F50-53E1-8C49-8B83-F5760C3D2F0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57" name="Rett linje 856">
          <a:extLst>
            <a:ext uri="{FF2B5EF4-FFF2-40B4-BE49-F238E27FC236}">
              <a16:creationId xmlns:a16="http://schemas.microsoft.com/office/drawing/2014/main" id="{C48D8821-2C3F-094D-AC3E-C99341B00571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58" name="Rett linje 857">
          <a:extLst>
            <a:ext uri="{FF2B5EF4-FFF2-40B4-BE49-F238E27FC236}">
              <a16:creationId xmlns:a16="http://schemas.microsoft.com/office/drawing/2014/main" id="{9D6B894D-7697-4847-8F4F-ED0BC1F8F37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59" name="Rett linje 858">
          <a:extLst>
            <a:ext uri="{FF2B5EF4-FFF2-40B4-BE49-F238E27FC236}">
              <a16:creationId xmlns:a16="http://schemas.microsoft.com/office/drawing/2014/main" id="{66995430-8330-B145-A45C-9A6DC70AE41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60" name="Rett linje 859">
          <a:extLst>
            <a:ext uri="{FF2B5EF4-FFF2-40B4-BE49-F238E27FC236}">
              <a16:creationId xmlns:a16="http://schemas.microsoft.com/office/drawing/2014/main" id="{27582F7E-A4F5-FB4B-BD32-B64417CA8413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61" name="Rett linje 860">
          <a:extLst>
            <a:ext uri="{FF2B5EF4-FFF2-40B4-BE49-F238E27FC236}">
              <a16:creationId xmlns:a16="http://schemas.microsoft.com/office/drawing/2014/main" id="{9090C1E8-128D-164D-AA51-9D629DEC98CE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62" name="Rett linje 861">
          <a:extLst>
            <a:ext uri="{FF2B5EF4-FFF2-40B4-BE49-F238E27FC236}">
              <a16:creationId xmlns:a16="http://schemas.microsoft.com/office/drawing/2014/main" id="{E1DA480C-207D-F344-837E-EDE95F168147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63" name="Rett linje 862">
          <a:extLst>
            <a:ext uri="{FF2B5EF4-FFF2-40B4-BE49-F238E27FC236}">
              <a16:creationId xmlns:a16="http://schemas.microsoft.com/office/drawing/2014/main" id="{1102D9B6-8668-B14E-B708-7ACA7B30598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864" name="Rett linje 863">
          <a:extLst>
            <a:ext uri="{FF2B5EF4-FFF2-40B4-BE49-F238E27FC236}">
              <a16:creationId xmlns:a16="http://schemas.microsoft.com/office/drawing/2014/main" id="{7F12411E-FA83-FF46-BD15-427542CE2CB5}"/>
            </a:ext>
          </a:extLst>
        </xdr:cNvPr>
        <xdr:cNvCxnSpPr/>
      </xdr:nvCxnSpPr>
      <xdr:spPr>
        <a:xfrm>
          <a:off x="5717141" y="86478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2141</xdr:colOff>
      <xdr:row>36</xdr:row>
      <xdr:rowOff>75362</xdr:rowOff>
    </xdr:from>
    <xdr:to>
      <xdr:col>8</xdr:col>
      <xdr:colOff>2140</xdr:colOff>
      <xdr:row>36</xdr:row>
      <xdr:rowOff>75362</xdr:rowOff>
    </xdr:to>
    <xdr:cxnSp macro="">
      <xdr:nvCxnSpPr>
        <xdr:cNvPr id="865" name="Rett linje 864">
          <a:extLst>
            <a:ext uri="{FF2B5EF4-FFF2-40B4-BE49-F238E27FC236}">
              <a16:creationId xmlns:a16="http://schemas.microsoft.com/office/drawing/2014/main" id="{DC22F081-5170-154F-986B-B3B5A76B64C4}"/>
            </a:ext>
          </a:extLst>
        </xdr:cNvPr>
        <xdr:cNvCxnSpPr/>
      </xdr:nvCxnSpPr>
      <xdr:spPr>
        <a:xfrm>
          <a:off x="5717141" y="8647862"/>
          <a:ext cx="190499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66" name="Rett linje 865">
          <a:extLst>
            <a:ext uri="{FF2B5EF4-FFF2-40B4-BE49-F238E27FC236}">
              <a16:creationId xmlns:a16="http://schemas.microsoft.com/office/drawing/2014/main" id="{FCDCE4B5-E417-7744-9FDA-3CADCACC0674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36</xdr:row>
      <xdr:rowOff>75362</xdr:rowOff>
    </xdr:from>
    <xdr:to>
      <xdr:col>9</xdr:col>
      <xdr:colOff>2140</xdr:colOff>
      <xdr:row>36</xdr:row>
      <xdr:rowOff>75362</xdr:rowOff>
    </xdr:to>
    <xdr:cxnSp macro="">
      <xdr:nvCxnSpPr>
        <xdr:cNvPr id="867" name="Rett linje 866">
          <a:extLst>
            <a:ext uri="{FF2B5EF4-FFF2-40B4-BE49-F238E27FC236}">
              <a16:creationId xmlns:a16="http://schemas.microsoft.com/office/drawing/2014/main" id="{24198DDA-15AD-9841-A3CE-71EBC276A9C8}"/>
            </a:ext>
          </a:extLst>
        </xdr:cNvPr>
        <xdr:cNvCxnSpPr/>
      </xdr:nvCxnSpPr>
      <xdr:spPr>
        <a:xfrm>
          <a:off x="6578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68" name="Rett linje 867">
          <a:extLst>
            <a:ext uri="{FF2B5EF4-FFF2-40B4-BE49-F238E27FC236}">
              <a16:creationId xmlns:a16="http://schemas.microsoft.com/office/drawing/2014/main" id="{29C1B7DB-28EA-8247-8F4B-2421D254BB5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69" name="Rett linje 868">
          <a:extLst>
            <a:ext uri="{FF2B5EF4-FFF2-40B4-BE49-F238E27FC236}">
              <a16:creationId xmlns:a16="http://schemas.microsoft.com/office/drawing/2014/main" id="{EDB68203-94A1-CB43-BE40-BD047E00A8B2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70" name="Rett linje 869">
          <a:extLst>
            <a:ext uri="{FF2B5EF4-FFF2-40B4-BE49-F238E27FC236}">
              <a16:creationId xmlns:a16="http://schemas.microsoft.com/office/drawing/2014/main" id="{F6EA9BF0-37EC-6F4D-9CAE-2A9C2144961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71" name="Rett linje 870">
          <a:extLst>
            <a:ext uri="{FF2B5EF4-FFF2-40B4-BE49-F238E27FC236}">
              <a16:creationId xmlns:a16="http://schemas.microsoft.com/office/drawing/2014/main" id="{42F4405E-36DA-A944-9DA6-123573D193E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72" name="Rett linje 871">
          <a:extLst>
            <a:ext uri="{FF2B5EF4-FFF2-40B4-BE49-F238E27FC236}">
              <a16:creationId xmlns:a16="http://schemas.microsoft.com/office/drawing/2014/main" id="{4D972929-DDD0-544D-A207-D90588888631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73" name="Rett linje 872">
          <a:extLst>
            <a:ext uri="{FF2B5EF4-FFF2-40B4-BE49-F238E27FC236}">
              <a16:creationId xmlns:a16="http://schemas.microsoft.com/office/drawing/2014/main" id="{6954739C-AEEE-6843-880C-2A471B3ED3E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74" name="Rett linje 873">
          <a:extLst>
            <a:ext uri="{FF2B5EF4-FFF2-40B4-BE49-F238E27FC236}">
              <a16:creationId xmlns:a16="http://schemas.microsoft.com/office/drawing/2014/main" id="{1A04CA15-C7D8-C34B-905B-5A8717A4592B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75" name="Rett linje 874">
          <a:extLst>
            <a:ext uri="{FF2B5EF4-FFF2-40B4-BE49-F238E27FC236}">
              <a16:creationId xmlns:a16="http://schemas.microsoft.com/office/drawing/2014/main" id="{10FE0ECE-2276-6149-8E89-039DD49BE9AE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76" name="Rett linje 875">
          <a:extLst>
            <a:ext uri="{FF2B5EF4-FFF2-40B4-BE49-F238E27FC236}">
              <a16:creationId xmlns:a16="http://schemas.microsoft.com/office/drawing/2014/main" id="{96D64D3F-0EC3-E94C-B186-15466F1F8269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77" name="Rett linje 876">
          <a:extLst>
            <a:ext uri="{FF2B5EF4-FFF2-40B4-BE49-F238E27FC236}">
              <a16:creationId xmlns:a16="http://schemas.microsoft.com/office/drawing/2014/main" id="{DBABD8A1-D593-8A4E-B8B1-EFE840A63E5A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78" name="Rett linje 877">
          <a:extLst>
            <a:ext uri="{FF2B5EF4-FFF2-40B4-BE49-F238E27FC236}">
              <a16:creationId xmlns:a16="http://schemas.microsoft.com/office/drawing/2014/main" id="{BC4DC18B-9478-5C44-AE4A-63F6AE81B9F5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879" name="Rett linje 878">
          <a:extLst>
            <a:ext uri="{FF2B5EF4-FFF2-40B4-BE49-F238E27FC236}">
              <a16:creationId xmlns:a16="http://schemas.microsoft.com/office/drawing/2014/main" id="{9A291EAE-6CA8-2643-A0D2-A35028135958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0" name="Rett linje 879">
          <a:extLst>
            <a:ext uri="{FF2B5EF4-FFF2-40B4-BE49-F238E27FC236}">
              <a16:creationId xmlns:a16="http://schemas.microsoft.com/office/drawing/2014/main" id="{E8C2D024-50C0-C141-8B46-D88BAF774E43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1" name="Rett linje 880">
          <a:extLst>
            <a:ext uri="{FF2B5EF4-FFF2-40B4-BE49-F238E27FC236}">
              <a16:creationId xmlns:a16="http://schemas.microsoft.com/office/drawing/2014/main" id="{4BB430C5-5CE3-CC4F-9B34-C2C64D4D096B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882" name="Rett linje 881">
          <a:extLst>
            <a:ext uri="{FF2B5EF4-FFF2-40B4-BE49-F238E27FC236}">
              <a16:creationId xmlns:a16="http://schemas.microsoft.com/office/drawing/2014/main" id="{9DCDA7A0-A2F4-B748-B575-A7DABBC96803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83" name="Rett linje 882">
          <a:extLst>
            <a:ext uri="{FF2B5EF4-FFF2-40B4-BE49-F238E27FC236}">
              <a16:creationId xmlns:a16="http://schemas.microsoft.com/office/drawing/2014/main" id="{2C5A5996-B198-F44F-8581-825DB14BC29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884" name="Rett linje 883">
          <a:extLst>
            <a:ext uri="{FF2B5EF4-FFF2-40B4-BE49-F238E27FC236}">
              <a16:creationId xmlns:a16="http://schemas.microsoft.com/office/drawing/2014/main" id="{2A3DF516-2C30-0441-9213-4B6571ABAACF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85" name="Rett linje 884">
          <a:extLst>
            <a:ext uri="{FF2B5EF4-FFF2-40B4-BE49-F238E27FC236}">
              <a16:creationId xmlns:a16="http://schemas.microsoft.com/office/drawing/2014/main" id="{F777FBFC-39AB-6649-B71E-4313442CD43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86" name="Rett linje 885">
          <a:extLst>
            <a:ext uri="{FF2B5EF4-FFF2-40B4-BE49-F238E27FC236}">
              <a16:creationId xmlns:a16="http://schemas.microsoft.com/office/drawing/2014/main" id="{D7B58F42-26A5-3041-AA66-B437B5FEEF8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87" name="Rett linje 886">
          <a:extLst>
            <a:ext uri="{FF2B5EF4-FFF2-40B4-BE49-F238E27FC236}">
              <a16:creationId xmlns:a16="http://schemas.microsoft.com/office/drawing/2014/main" id="{8C0862A2-C9E7-7247-BB29-B14F0242DFEB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88" name="Rett linje 887">
          <a:extLst>
            <a:ext uri="{FF2B5EF4-FFF2-40B4-BE49-F238E27FC236}">
              <a16:creationId xmlns:a16="http://schemas.microsoft.com/office/drawing/2014/main" id="{3F40FDE5-D59D-CD49-92A3-BBD80383A0D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89" name="Rett linje 888">
          <a:extLst>
            <a:ext uri="{FF2B5EF4-FFF2-40B4-BE49-F238E27FC236}">
              <a16:creationId xmlns:a16="http://schemas.microsoft.com/office/drawing/2014/main" id="{D96805BE-D7F8-A64D-939D-FA91EE52C512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890" name="Rett linje 889">
          <a:extLst>
            <a:ext uri="{FF2B5EF4-FFF2-40B4-BE49-F238E27FC236}">
              <a16:creationId xmlns:a16="http://schemas.microsoft.com/office/drawing/2014/main" id="{3EDB6893-9FBD-4243-A6DF-CEA25CD2726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1" name="Rett linje 890">
          <a:extLst>
            <a:ext uri="{FF2B5EF4-FFF2-40B4-BE49-F238E27FC236}">
              <a16:creationId xmlns:a16="http://schemas.microsoft.com/office/drawing/2014/main" id="{248D3B09-9F45-E648-828E-7D80E3CB17C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2" name="Rett linje 891">
          <a:extLst>
            <a:ext uri="{FF2B5EF4-FFF2-40B4-BE49-F238E27FC236}">
              <a16:creationId xmlns:a16="http://schemas.microsoft.com/office/drawing/2014/main" id="{AA5ADE45-030B-E54D-8FD8-702257F03702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3" name="Rett linje 892">
          <a:extLst>
            <a:ext uri="{FF2B5EF4-FFF2-40B4-BE49-F238E27FC236}">
              <a16:creationId xmlns:a16="http://schemas.microsoft.com/office/drawing/2014/main" id="{19035087-875A-9C43-9401-EDAF570686BA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4" name="Rett linje 893">
          <a:extLst>
            <a:ext uri="{FF2B5EF4-FFF2-40B4-BE49-F238E27FC236}">
              <a16:creationId xmlns:a16="http://schemas.microsoft.com/office/drawing/2014/main" id="{23F0E564-0031-C64D-9AAD-EDB764BF740D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5" name="Rett linje 894">
          <a:extLst>
            <a:ext uri="{FF2B5EF4-FFF2-40B4-BE49-F238E27FC236}">
              <a16:creationId xmlns:a16="http://schemas.microsoft.com/office/drawing/2014/main" id="{8709CC65-0FA1-654D-BF42-942751714F5A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6" name="Rett linje 895">
          <a:extLst>
            <a:ext uri="{FF2B5EF4-FFF2-40B4-BE49-F238E27FC236}">
              <a16:creationId xmlns:a16="http://schemas.microsoft.com/office/drawing/2014/main" id="{E9B816BF-129A-BD44-BC7A-C47FF4DD914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7" name="Rett linje 896">
          <a:extLst>
            <a:ext uri="{FF2B5EF4-FFF2-40B4-BE49-F238E27FC236}">
              <a16:creationId xmlns:a16="http://schemas.microsoft.com/office/drawing/2014/main" id="{D9ADFE93-260B-BD4F-92CF-D99CA521B009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898" name="Rett linje 897">
          <a:extLst>
            <a:ext uri="{FF2B5EF4-FFF2-40B4-BE49-F238E27FC236}">
              <a16:creationId xmlns:a16="http://schemas.microsoft.com/office/drawing/2014/main" id="{44930C20-FD6C-8C4B-BEF2-445D2A10606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899" name="Rett linje 898">
          <a:extLst>
            <a:ext uri="{FF2B5EF4-FFF2-40B4-BE49-F238E27FC236}">
              <a16:creationId xmlns:a16="http://schemas.microsoft.com/office/drawing/2014/main" id="{324ADB08-FDB1-5748-988B-4F45D8EAA6E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0" name="Rett linje 899">
          <a:extLst>
            <a:ext uri="{FF2B5EF4-FFF2-40B4-BE49-F238E27FC236}">
              <a16:creationId xmlns:a16="http://schemas.microsoft.com/office/drawing/2014/main" id="{5B28FA65-E9BC-B84B-B56E-D5CC2D03D91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1" name="Rett linje 900">
          <a:extLst>
            <a:ext uri="{FF2B5EF4-FFF2-40B4-BE49-F238E27FC236}">
              <a16:creationId xmlns:a16="http://schemas.microsoft.com/office/drawing/2014/main" id="{8575C246-D27F-3544-A0D8-9AA58541D8E4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2" name="Rett linje 901">
          <a:extLst>
            <a:ext uri="{FF2B5EF4-FFF2-40B4-BE49-F238E27FC236}">
              <a16:creationId xmlns:a16="http://schemas.microsoft.com/office/drawing/2014/main" id="{E57CDF28-6B81-0249-8816-AF05AD394C30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3" name="Rett linje 902">
          <a:extLst>
            <a:ext uri="{FF2B5EF4-FFF2-40B4-BE49-F238E27FC236}">
              <a16:creationId xmlns:a16="http://schemas.microsoft.com/office/drawing/2014/main" id="{D1F070A4-CABA-7541-8B9B-AA12CEBC028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4" name="Rett linje 903">
          <a:extLst>
            <a:ext uri="{FF2B5EF4-FFF2-40B4-BE49-F238E27FC236}">
              <a16:creationId xmlns:a16="http://schemas.microsoft.com/office/drawing/2014/main" id="{262E0129-7EA5-BD4F-8A95-7A86F33033C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5" name="Rett linje 904">
          <a:extLst>
            <a:ext uri="{FF2B5EF4-FFF2-40B4-BE49-F238E27FC236}">
              <a16:creationId xmlns:a16="http://schemas.microsoft.com/office/drawing/2014/main" id="{8E9A928B-9A0F-294E-8065-5FA662DD869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06" name="Rett linje 905">
          <a:extLst>
            <a:ext uri="{FF2B5EF4-FFF2-40B4-BE49-F238E27FC236}">
              <a16:creationId xmlns:a16="http://schemas.microsoft.com/office/drawing/2014/main" id="{7AF04699-6DBD-FB4E-B902-79B0D92D50F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07" name="Rett linje 906">
          <a:extLst>
            <a:ext uri="{FF2B5EF4-FFF2-40B4-BE49-F238E27FC236}">
              <a16:creationId xmlns:a16="http://schemas.microsoft.com/office/drawing/2014/main" id="{41882B54-B158-0248-8F76-08526610E67E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08" name="Rett linje 907">
          <a:extLst>
            <a:ext uri="{FF2B5EF4-FFF2-40B4-BE49-F238E27FC236}">
              <a16:creationId xmlns:a16="http://schemas.microsoft.com/office/drawing/2014/main" id="{3EC8C7B4-F967-9146-BA89-2434CDC5D23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09" name="Rett linje 908">
          <a:extLst>
            <a:ext uri="{FF2B5EF4-FFF2-40B4-BE49-F238E27FC236}">
              <a16:creationId xmlns:a16="http://schemas.microsoft.com/office/drawing/2014/main" id="{F3B4B3F2-5122-9246-ADDA-295D0C7174BB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0" name="Rett linje 909">
          <a:extLst>
            <a:ext uri="{FF2B5EF4-FFF2-40B4-BE49-F238E27FC236}">
              <a16:creationId xmlns:a16="http://schemas.microsoft.com/office/drawing/2014/main" id="{4AA1D675-75D7-9641-BF17-0AA3C28B76F7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1" name="Rett linje 910">
          <a:extLst>
            <a:ext uri="{FF2B5EF4-FFF2-40B4-BE49-F238E27FC236}">
              <a16:creationId xmlns:a16="http://schemas.microsoft.com/office/drawing/2014/main" id="{51EADF0A-6668-154A-A1F0-38CDB97B6FD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2" name="Rett linje 911">
          <a:extLst>
            <a:ext uri="{FF2B5EF4-FFF2-40B4-BE49-F238E27FC236}">
              <a16:creationId xmlns:a16="http://schemas.microsoft.com/office/drawing/2014/main" id="{8A507FA5-E81C-FB46-BFF0-B35C5B083C3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3" name="Rett linje 912">
          <a:extLst>
            <a:ext uri="{FF2B5EF4-FFF2-40B4-BE49-F238E27FC236}">
              <a16:creationId xmlns:a16="http://schemas.microsoft.com/office/drawing/2014/main" id="{BF3D25B1-D168-E443-8551-9AF828F6E81B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14" name="Rett linje 913">
          <a:extLst>
            <a:ext uri="{FF2B5EF4-FFF2-40B4-BE49-F238E27FC236}">
              <a16:creationId xmlns:a16="http://schemas.microsoft.com/office/drawing/2014/main" id="{7C13ACB2-1F95-C84A-8E27-6AAAC5A9E33A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5" name="Rett linje 914">
          <a:extLst>
            <a:ext uri="{FF2B5EF4-FFF2-40B4-BE49-F238E27FC236}">
              <a16:creationId xmlns:a16="http://schemas.microsoft.com/office/drawing/2014/main" id="{88089DC6-B550-C44D-BA9D-AC8D4F9A116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6" name="Rett linje 915">
          <a:extLst>
            <a:ext uri="{FF2B5EF4-FFF2-40B4-BE49-F238E27FC236}">
              <a16:creationId xmlns:a16="http://schemas.microsoft.com/office/drawing/2014/main" id="{0E8350A0-A796-414C-812B-3A3DB7AA5C6B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7" name="Rett linje 916">
          <a:extLst>
            <a:ext uri="{FF2B5EF4-FFF2-40B4-BE49-F238E27FC236}">
              <a16:creationId xmlns:a16="http://schemas.microsoft.com/office/drawing/2014/main" id="{FD53B9B5-E0BA-5543-B13E-C63C1DE2C406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8" name="Rett linje 917">
          <a:extLst>
            <a:ext uri="{FF2B5EF4-FFF2-40B4-BE49-F238E27FC236}">
              <a16:creationId xmlns:a16="http://schemas.microsoft.com/office/drawing/2014/main" id="{02B4843A-0AE9-2448-80DD-D92C02499C9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19" name="Rett linje 918">
          <a:extLst>
            <a:ext uri="{FF2B5EF4-FFF2-40B4-BE49-F238E27FC236}">
              <a16:creationId xmlns:a16="http://schemas.microsoft.com/office/drawing/2014/main" id="{41584593-5B41-0C45-A436-7943843DD80C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20" name="Rett linje 919">
          <a:extLst>
            <a:ext uri="{FF2B5EF4-FFF2-40B4-BE49-F238E27FC236}">
              <a16:creationId xmlns:a16="http://schemas.microsoft.com/office/drawing/2014/main" id="{D7AFC222-8904-BD46-B2D6-4FC7E19625B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1" name="Rett linje 920">
          <a:extLst>
            <a:ext uri="{FF2B5EF4-FFF2-40B4-BE49-F238E27FC236}">
              <a16:creationId xmlns:a16="http://schemas.microsoft.com/office/drawing/2014/main" id="{8609ACB0-F654-E247-856A-76621BCFC4D6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2" name="Rett linje 921">
          <a:extLst>
            <a:ext uri="{FF2B5EF4-FFF2-40B4-BE49-F238E27FC236}">
              <a16:creationId xmlns:a16="http://schemas.microsoft.com/office/drawing/2014/main" id="{43D3348D-FE7A-D848-8365-78F2A99B8FFF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3" name="Rett linje 922">
          <a:extLst>
            <a:ext uri="{FF2B5EF4-FFF2-40B4-BE49-F238E27FC236}">
              <a16:creationId xmlns:a16="http://schemas.microsoft.com/office/drawing/2014/main" id="{27F46273-A748-E34A-B6C0-FDFC4F21EA3D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4" name="Rett linje 923">
          <a:extLst>
            <a:ext uri="{FF2B5EF4-FFF2-40B4-BE49-F238E27FC236}">
              <a16:creationId xmlns:a16="http://schemas.microsoft.com/office/drawing/2014/main" id="{70A65B13-2E0F-E04D-A151-E0A4FC7F892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5" name="Rett linje 924">
          <a:extLst>
            <a:ext uri="{FF2B5EF4-FFF2-40B4-BE49-F238E27FC236}">
              <a16:creationId xmlns:a16="http://schemas.microsoft.com/office/drawing/2014/main" id="{4E35C44B-B5B3-5840-B4FA-C8269B850F97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26" name="Rett linje 925">
          <a:extLst>
            <a:ext uri="{FF2B5EF4-FFF2-40B4-BE49-F238E27FC236}">
              <a16:creationId xmlns:a16="http://schemas.microsoft.com/office/drawing/2014/main" id="{EFC45CBE-CA74-C24B-8B34-73E02E8AAD95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27" name="Rett linje 926">
          <a:extLst>
            <a:ext uri="{FF2B5EF4-FFF2-40B4-BE49-F238E27FC236}">
              <a16:creationId xmlns:a16="http://schemas.microsoft.com/office/drawing/2014/main" id="{E87ABCBC-48E0-BE45-ACFD-C220C4A6335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28" name="Rett linje 927">
          <a:extLst>
            <a:ext uri="{FF2B5EF4-FFF2-40B4-BE49-F238E27FC236}">
              <a16:creationId xmlns:a16="http://schemas.microsoft.com/office/drawing/2014/main" id="{11AE5ABB-2182-D947-98F4-6CD5CD62C563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29" name="Rett linje 928">
          <a:extLst>
            <a:ext uri="{FF2B5EF4-FFF2-40B4-BE49-F238E27FC236}">
              <a16:creationId xmlns:a16="http://schemas.microsoft.com/office/drawing/2014/main" id="{A244007B-544B-AD49-AEDA-2BC281F8926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30" name="Rett linje 929">
          <a:extLst>
            <a:ext uri="{FF2B5EF4-FFF2-40B4-BE49-F238E27FC236}">
              <a16:creationId xmlns:a16="http://schemas.microsoft.com/office/drawing/2014/main" id="{F283B63B-42D9-F744-9C9C-036948865AB9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31" name="Rett linje 930">
          <a:extLst>
            <a:ext uri="{FF2B5EF4-FFF2-40B4-BE49-F238E27FC236}">
              <a16:creationId xmlns:a16="http://schemas.microsoft.com/office/drawing/2014/main" id="{BF7A3ABF-5E31-6A4A-98BF-48F5DA119575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32" name="Rett linje 931">
          <a:extLst>
            <a:ext uri="{FF2B5EF4-FFF2-40B4-BE49-F238E27FC236}">
              <a16:creationId xmlns:a16="http://schemas.microsoft.com/office/drawing/2014/main" id="{0F617A4A-3F56-0B45-8E72-F80F2E9E697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3" name="Rett linje 932">
          <a:extLst>
            <a:ext uri="{FF2B5EF4-FFF2-40B4-BE49-F238E27FC236}">
              <a16:creationId xmlns:a16="http://schemas.microsoft.com/office/drawing/2014/main" id="{1D59742A-C16D-D44B-AA8B-D6C6A3161E24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4" name="Rett linje 933">
          <a:extLst>
            <a:ext uri="{FF2B5EF4-FFF2-40B4-BE49-F238E27FC236}">
              <a16:creationId xmlns:a16="http://schemas.microsoft.com/office/drawing/2014/main" id="{73F38442-84A4-1D4C-B7C0-5591DE75B3C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5" name="Rett linje 934">
          <a:extLst>
            <a:ext uri="{FF2B5EF4-FFF2-40B4-BE49-F238E27FC236}">
              <a16:creationId xmlns:a16="http://schemas.microsoft.com/office/drawing/2014/main" id="{FAF0D270-3CA9-A24A-A0EF-1213D9F62B89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6" name="Rett linje 935">
          <a:extLst>
            <a:ext uri="{FF2B5EF4-FFF2-40B4-BE49-F238E27FC236}">
              <a16:creationId xmlns:a16="http://schemas.microsoft.com/office/drawing/2014/main" id="{2C066B07-EC67-DF4E-A9A7-7E670144D4D4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7" name="Rett linje 936">
          <a:extLst>
            <a:ext uri="{FF2B5EF4-FFF2-40B4-BE49-F238E27FC236}">
              <a16:creationId xmlns:a16="http://schemas.microsoft.com/office/drawing/2014/main" id="{EACAD84C-5E28-AB4E-BD5E-E48258133CF2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38" name="Rett linje 937">
          <a:extLst>
            <a:ext uri="{FF2B5EF4-FFF2-40B4-BE49-F238E27FC236}">
              <a16:creationId xmlns:a16="http://schemas.microsoft.com/office/drawing/2014/main" id="{236B03D5-DA2F-634C-AA8A-A390CBCBEB4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39" name="Rett linje 938">
          <a:extLst>
            <a:ext uri="{FF2B5EF4-FFF2-40B4-BE49-F238E27FC236}">
              <a16:creationId xmlns:a16="http://schemas.microsoft.com/office/drawing/2014/main" id="{059B3A68-200A-014A-9984-55ED2031F42B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0" name="Rett linje 939">
          <a:extLst>
            <a:ext uri="{FF2B5EF4-FFF2-40B4-BE49-F238E27FC236}">
              <a16:creationId xmlns:a16="http://schemas.microsoft.com/office/drawing/2014/main" id="{20B1B25B-2710-D647-83C2-7F9CEFB9A9A4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1" name="Rett linje 940">
          <a:extLst>
            <a:ext uri="{FF2B5EF4-FFF2-40B4-BE49-F238E27FC236}">
              <a16:creationId xmlns:a16="http://schemas.microsoft.com/office/drawing/2014/main" id="{0D3209FD-47CB-5548-B8A5-FE5066DE8EC9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2" name="Rett linje 941">
          <a:extLst>
            <a:ext uri="{FF2B5EF4-FFF2-40B4-BE49-F238E27FC236}">
              <a16:creationId xmlns:a16="http://schemas.microsoft.com/office/drawing/2014/main" id="{794AB3F3-71E2-774F-80B8-85FC518ACDA5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3" name="Rett linje 942">
          <a:extLst>
            <a:ext uri="{FF2B5EF4-FFF2-40B4-BE49-F238E27FC236}">
              <a16:creationId xmlns:a16="http://schemas.microsoft.com/office/drawing/2014/main" id="{1764B8BD-C721-E743-9625-41FE2F92BDFE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36</xdr:row>
      <xdr:rowOff>75362</xdr:rowOff>
    </xdr:from>
    <xdr:to>
      <xdr:col>10</xdr:col>
      <xdr:colOff>2140</xdr:colOff>
      <xdr:row>36</xdr:row>
      <xdr:rowOff>75362</xdr:rowOff>
    </xdr:to>
    <xdr:cxnSp macro="">
      <xdr:nvCxnSpPr>
        <xdr:cNvPr id="944" name="Rett linje 943">
          <a:extLst>
            <a:ext uri="{FF2B5EF4-FFF2-40B4-BE49-F238E27FC236}">
              <a16:creationId xmlns:a16="http://schemas.microsoft.com/office/drawing/2014/main" id="{07EFA764-F0EA-7649-ACC0-743BBBC0F7F0}"/>
            </a:ext>
          </a:extLst>
        </xdr:cNvPr>
        <xdr:cNvCxnSpPr/>
      </xdr:nvCxnSpPr>
      <xdr:spPr>
        <a:xfrm>
          <a:off x="7353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5" name="Rett linje 944">
          <a:extLst>
            <a:ext uri="{FF2B5EF4-FFF2-40B4-BE49-F238E27FC236}">
              <a16:creationId xmlns:a16="http://schemas.microsoft.com/office/drawing/2014/main" id="{E7DA829D-8030-BC42-887C-3CA079C3D6C9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6" name="Rett linje 945">
          <a:extLst>
            <a:ext uri="{FF2B5EF4-FFF2-40B4-BE49-F238E27FC236}">
              <a16:creationId xmlns:a16="http://schemas.microsoft.com/office/drawing/2014/main" id="{4F841202-57F3-A742-A76A-C2BBE503D8D2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7" name="Rett linje 946">
          <a:extLst>
            <a:ext uri="{FF2B5EF4-FFF2-40B4-BE49-F238E27FC236}">
              <a16:creationId xmlns:a16="http://schemas.microsoft.com/office/drawing/2014/main" id="{E5B68F3E-B519-2E4A-A81B-FF1F1890C18B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8" name="Rett linje 947">
          <a:extLst>
            <a:ext uri="{FF2B5EF4-FFF2-40B4-BE49-F238E27FC236}">
              <a16:creationId xmlns:a16="http://schemas.microsoft.com/office/drawing/2014/main" id="{6B2DFD7A-E65F-204E-80C8-0884581C7192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49" name="Rett linje 948">
          <a:extLst>
            <a:ext uri="{FF2B5EF4-FFF2-40B4-BE49-F238E27FC236}">
              <a16:creationId xmlns:a16="http://schemas.microsoft.com/office/drawing/2014/main" id="{60CDCACE-B3E9-2043-874B-6733B2736F64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50" name="Rett linje 949">
          <a:extLst>
            <a:ext uri="{FF2B5EF4-FFF2-40B4-BE49-F238E27FC236}">
              <a16:creationId xmlns:a16="http://schemas.microsoft.com/office/drawing/2014/main" id="{65176A10-D1D4-4440-AA1F-1F21A58A2384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51" name="Rett linje 950">
          <a:extLst>
            <a:ext uri="{FF2B5EF4-FFF2-40B4-BE49-F238E27FC236}">
              <a16:creationId xmlns:a16="http://schemas.microsoft.com/office/drawing/2014/main" id="{6236BB1D-34F7-F14F-9448-63D4595BCBFA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52" name="Rett linje 951">
          <a:extLst>
            <a:ext uri="{FF2B5EF4-FFF2-40B4-BE49-F238E27FC236}">
              <a16:creationId xmlns:a16="http://schemas.microsoft.com/office/drawing/2014/main" id="{B89510D7-FF2F-3447-88B6-271BF2388D2D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75362</xdr:rowOff>
    </xdr:from>
    <xdr:to>
      <xdr:col>11</xdr:col>
      <xdr:colOff>2140</xdr:colOff>
      <xdr:row>36</xdr:row>
      <xdr:rowOff>75362</xdr:rowOff>
    </xdr:to>
    <xdr:cxnSp macro="">
      <xdr:nvCxnSpPr>
        <xdr:cNvPr id="953" name="Rett linje 952">
          <a:extLst>
            <a:ext uri="{FF2B5EF4-FFF2-40B4-BE49-F238E27FC236}">
              <a16:creationId xmlns:a16="http://schemas.microsoft.com/office/drawing/2014/main" id="{2C5A155B-A462-C843-9FB2-2CB715DC362F}"/>
            </a:ext>
          </a:extLst>
        </xdr:cNvPr>
        <xdr:cNvCxnSpPr/>
      </xdr:nvCxnSpPr>
      <xdr:spPr>
        <a:xfrm>
          <a:off x="81280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4" name="Rett linje 953">
          <a:extLst>
            <a:ext uri="{FF2B5EF4-FFF2-40B4-BE49-F238E27FC236}">
              <a16:creationId xmlns:a16="http://schemas.microsoft.com/office/drawing/2014/main" id="{7AA61F4C-171D-154F-AF1E-90712B68857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5" name="Rett linje 954">
          <a:extLst>
            <a:ext uri="{FF2B5EF4-FFF2-40B4-BE49-F238E27FC236}">
              <a16:creationId xmlns:a16="http://schemas.microsoft.com/office/drawing/2014/main" id="{6656430B-EDB9-6849-A453-EF74A443DAF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6" name="Rett linje 955">
          <a:extLst>
            <a:ext uri="{FF2B5EF4-FFF2-40B4-BE49-F238E27FC236}">
              <a16:creationId xmlns:a16="http://schemas.microsoft.com/office/drawing/2014/main" id="{31EF640E-4544-B84E-9222-232ED61613D1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7" name="Rett linje 956">
          <a:extLst>
            <a:ext uri="{FF2B5EF4-FFF2-40B4-BE49-F238E27FC236}">
              <a16:creationId xmlns:a16="http://schemas.microsoft.com/office/drawing/2014/main" id="{24EA20D0-67CC-9B4F-8983-AA9F6ACC55B7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8" name="Rett linje 957">
          <a:extLst>
            <a:ext uri="{FF2B5EF4-FFF2-40B4-BE49-F238E27FC236}">
              <a16:creationId xmlns:a16="http://schemas.microsoft.com/office/drawing/2014/main" id="{D30E9A07-55A8-B64D-A2C0-2263EC670ED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59" name="Rett linje 958">
          <a:extLst>
            <a:ext uri="{FF2B5EF4-FFF2-40B4-BE49-F238E27FC236}">
              <a16:creationId xmlns:a16="http://schemas.microsoft.com/office/drawing/2014/main" id="{0DADE3AD-E1FC-444F-A103-2D92E8A2AF34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60" name="Rett linje 959">
          <a:extLst>
            <a:ext uri="{FF2B5EF4-FFF2-40B4-BE49-F238E27FC236}">
              <a16:creationId xmlns:a16="http://schemas.microsoft.com/office/drawing/2014/main" id="{295C4976-8030-1843-8BC8-B29493AD5B10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61" name="Rett linje 960">
          <a:extLst>
            <a:ext uri="{FF2B5EF4-FFF2-40B4-BE49-F238E27FC236}">
              <a16:creationId xmlns:a16="http://schemas.microsoft.com/office/drawing/2014/main" id="{0EB09705-9B47-5845-8CF6-C367772E22A5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36</xdr:row>
      <xdr:rowOff>75362</xdr:rowOff>
    </xdr:from>
    <xdr:to>
      <xdr:col>12</xdr:col>
      <xdr:colOff>2140</xdr:colOff>
      <xdr:row>36</xdr:row>
      <xdr:rowOff>75362</xdr:rowOff>
    </xdr:to>
    <xdr:cxnSp macro="">
      <xdr:nvCxnSpPr>
        <xdr:cNvPr id="962" name="Rett linje 961">
          <a:extLst>
            <a:ext uri="{FF2B5EF4-FFF2-40B4-BE49-F238E27FC236}">
              <a16:creationId xmlns:a16="http://schemas.microsoft.com/office/drawing/2014/main" id="{454E8D31-6DB9-1040-9661-58C247A4B38A}"/>
            </a:ext>
          </a:extLst>
        </xdr:cNvPr>
        <xdr:cNvCxnSpPr/>
      </xdr:nvCxnSpPr>
      <xdr:spPr>
        <a:xfrm>
          <a:off x="90043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3" name="Rett linje 962">
          <a:extLst>
            <a:ext uri="{FF2B5EF4-FFF2-40B4-BE49-F238E27FC236}">
              <a16:creationId xmlns:a16="http://schemas.microsoft.com/office/drawing/2014/main" id="{C3A10BB5-6BBD-AD40-A464-FAFFFC31FFB8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4" name="Rett linje 963">
          <a:extLst>
            <a:ext uri="{FF2B5EF4-FFF2-40B4-BE49-F238E27FC236}">
              <a16:creationId xmlns:a16="http://schemas.microsoft.com/office/drawing/2014/main" id="{4FB5529D-426A-4A4C-95F0-E5A701116943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5" name="Rett linje 964">
          <a:extLst>
            <a:ext uri="{FF2B5EF4-FFF2-40B4-BE49-F238E27FC236}">
              <a16:creationId xmlns:a16="http://schemas.microsoft.com/office/drawing/2014/main" id="{66074CB5-46E2-9B42-BBB5-B5F8BFAE60AB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6" name="Rett linje 965">
          <a:extLst>
            <a:ext uri="{FF2B5EF4-FFF2-40B4-BE49-F238E27FC236}">
              <a16:creationId xmlns:a16="http://schemas.microsoft.com/office/drawing/2014/main" id="{F03C4F4F-7D38-0244-953A-3723FDE77ABE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7" name="Rett linje 966">
          <a:extLst>
            <a:ext uri="{FF2B5EF4-FFF2-40B4-BE49-F238E27FC236}">
              <a16:creationId xmlns:a16="http://schemas.microsoft.com/office/drawing/2014/main" id="{E0DE7191-FADF-9244-9581-82A025C42AD1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8" name="Rett linje 967">
          <a:extLst>
            <a:ext uri="{FF2B5EF4-FFF2-40B4-BE49-F238E27FC236}">
              <a16:creationId xmlns:a16="http://schemas.microsoft.com/office/drawing/2014/main" id="{63DBFD62-212C-B948-B68A-FA111F7DD02C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69" name="Rett linje 968">
          <a:extLst>
            <a:ext uri="{FF2B5EF4-FFF2-40B4-BE49-F238E27FC236}">
              <a16:creationId xmlns:a16="http://schemas.microsoft.com/office/drawing/2014/main" id="{15A0171F-B2AD-704D-AAE2-4BD7108C4EAE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70" name="Rett linje 969">
          <a:extLst>
            <a:ext uri="{FF2B5EF4-FFF2-40B4-BE49-F238E27FC236}">
              <a16:creationId xmlns:a16="http://schemas.microsoft.com/office/drawing/2014/main" id="{C959373C-5314-CB41-9453-0C0A0345BCE0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36</xdr:row>
      <xdr:rowOff>75362</xdr:rowOff>
    </xdr:from>
    <xdr:to>
      <xdr:col>13</xdr:col>
      <xdr:colOff>2140</xdr:colOff>
      <xdr:row>36</xdr:row>
      <xdr:rowOff>75362</xdr:rowOff>
    </xdr:to>
    <xdr:cxnSp macro="">
      <xdr:nvCxnSpPr>
        <xdr:cNvPr id="971" name="Rett linje 970">
          <a:extLst>
            <a:ext uri="{FF2B5EF4-FFF2-40B4-BE49-F238E27FC236}">
              <a16:creationId xmlns:a16="http://schemas.microsoft.com/office/drawing/2014/main" id="{2C96D54D-F4CE-B642-9C8F-CA349144DC15}"/>
            </a:ext>
          </a:extLst>
        </xdr:cNvPr>
        <xdr:cNvCxnSpPr/>
      </xdr:nvCxnSpPr>
      <xdr:spPr>
        <a:xfrm>
          <a:off x="96774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2" name="Rett linje 971">
          <a:extLst>
            <a:ext uri="{FF2B5EF4-FFF2-40B4-BE49-F238E27FC236}">
              <a16:creationId xmlns:a16="http://schemas.microsoft.com/office/drawing/2014/main" id="{1E28ADBB-0608-3C4B-8123-718C6CA375A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3" name="Rett linje 972">
          <a:extLst>
            <a:ext uri="{FF2B5EF4-FFF2-40B4-BE49-F238E27FC236}">
              <a16:creationId xmlns:a16="http://schemas.microsoft.com/office/drawing/2014/main" id="{C584246C-6A04-824D-AD9C-1BE1C3A48771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4" name="Rett linje 973">
          <a:extLst>
            <a:ext uri="{FF2B5EF4-FFF2-40B4-BE49-F238E27FC236}">
              <a16:creationId xmlns:a16="http://schemas.microsoft.com/office/drawing/2014/main" id="{012CACFC-1185-DC4E-B4BC-748F3A907C1A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5" name="Rett linje 974">
          <a:extLst>
            <a:ext uri="{FF2B5EF4-FFF2-40B4-BE49-F238E27FC236}">
              <a16:creationId xmlns:a16="http://schemas.microsoft.com/office/drawing/2014/main" id="{7B1CC64D-DF00-CF42-8DD2-34C3BF9F1FD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6" name="Rett linje 975">
          <a:extLst>
            <a:ext uri="{FF2B5EF4-FFF2-40B4-BE49-F238E27FC236}">
              <a16:creationId xmlns:a16="http://schemas.microsoft.com/office/drawing/2014/main" id="{7C531E0D-FD01-464D-A5A9-79E81A97BFDD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7" name="Rett linje 976">
          <a:extLst>
            <a:ext uri="{FF2B5EF4-FFF2-40B4-BE49-F238E27FC236}">
              <a16:creationId xmlns:a16="http://schemas.microsoft.com/office/drawing/2014/main" id="{DA2AE2ED-7FA1-534A-A307-103157489B8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8" name="Rett linje 977">
          <a:extLst>
            <a:ext uri="{FF2B5EF4-FFF2-40B4-BE49-F238E27FC236}">
              <a16:creationId xmlns:a16="http://schemas.microsoft.com/office/drawing/2014/main" id="{02E19845-706A-2D4A-9600-E79A84F63B07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79" name="Rett linje 978">
          <a:extLst>
            <a:ext uri="{FF2B5EF4-FFF2-40B4-BE49-F238E27FC236}">
              <a16:creationId xmlns:a16="http://schemas.microsoft.com/office/drawing/2014/main" id="{A2E11F93-134D-A045-98D6-F529DE4D0408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36</xdr:row>
      <xdr:rowOff>75362</xdr:rowOff>
    </xdr:from>
    <xdr:to>
      <xdr:col>14</xdr:col>
      <xdr:colOff>2140</xdr:colOff>
      <xdr:row>36</xdr:row>
      <xdr:rowOff>75362</xdr:rowOff>
    </xdr:to>
    <xdr:cxnSp macro="">
      <xdr:nvCxnSpPr>
        <xdr:cNvPr id="980" name="Rett linje 979">
          <a:extLst>
            <a:ext uri="{FF2B5EF4-FFF2-40B4-BE49-F238E27FC236}">
              <a16:creationId xmlns:a16="http://schemas.microsoft.com/office/drawing/2014/main" id="{AD8B4B30-1A8E-F64E-BF2B-B19839045E3E}"/>
            </a:ext>
          </a:extLst>
        </xdr:cNvPr>
        <xdr:cNvCxnSpPr/>
      </xdr:nvCxnSpPr>
      <xdr:spPr>
        <a:xfrm>
          <a:off x="103505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1" name="Rett linje 980">
          <a:extLst>
            <a:ext uri="{FF2B5EF4-FFF2-40B4-BE49-F238E27FC236}">
              <a16:creationId xmlns:a16="http://schemas.microsoft.com/office/drawing/2014/main" id="{6B114DDE-F465-1F4C-9FE7-808A5F93902E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2" name="Rett linje 981">
          <a:extLst>
            <a:ext uri="{FF2B5EF4-FFF2-40B4-BE49-F238E27FC236}">
              <a16:creationId xmlns:a16="http://schemas.microsoft.com/office/drawing/2014/main" id="{030B81AA-2414-FA4C-AEF9-4952C3D278A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3" name="Rett linje 982">
          <a:extLst>
            <a:ext uri="{FF2B5EF4-FFF2-40B4-BE49-F238E27FC236}">
              <a16:creationId xmlns:a16="http://schemas.microsoft.com/office/drawing/2014/main" id="{F9618CF7-4E3D-8240-96D1-4B047DE49CA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4" name="Rett linje 983">
          <a:extLst>
            <a:ext uri="{FF2B5EF4-FFF2-40B4-BE49-F238E27FC236}">
              <a16:creationId xmlns:a16="http://schemas.microsoft.com/office/drawing/2014/main" id="{B8CD6925-F81A-D94C-B6ED-530CD26A28F0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5" name="Rett linje 984">
          <a:extLst>
            <a:ext uri="{FF2B5EF4-FFF2-40B4-BE49-F238E27FC236}">
              <a16:creationId xmlns:a16="http://schemas.microsoft.com/office/drawing/2014/main" id="{17015931-5C95-8D49-8D1D-77E8488B1527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6" name="Rett linje 985">
          <a:extLst>
            <a:ext uri="{FF2B5EF4-FFF2-40B4-BE49-F238E27FC236}">
              <a16:creationId xmlns:a16="http://schemas.microsoft.com/office/drawing/2014/main" id="{49079F32-43A1-D447-BF3F-29E0E20B5398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7" name="Rett linje 986">
          <a:extLst>
            <a:ext uri="{FF2B5EF4-FFF2-40B4-BE49-F238E27FC236}">
              <a16:creationId xmlns:a16="http://schemas.microsoft.com/office/drawing/2014/main" id="{41283B76-CE5C-E044-B27F-A44040B26AD7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8" name="Rett linje 987">
          <a:extLst>
            <a:ext uri="{FF2B5EF4-FFF2-40B4-BE49-F238E27FC236}">
              <a16:creationId xmlns:a16="http://schemas.microsoft.com/office/drawing/2014/main" id="{781742B1-B720-4E4D-8414-30F83E53A2A3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75362</xdr:rowOff>
    </xdr:from>
    <xdr:to>
      <xdr:col>15</xdr:col>
      <xdr:colOff>2140</xdr:colOff>
      <xdr:row>36</xdr:row>
      <xdr:rowOff>75362</xdr:rowOff>
    </xdr:to>
    <xdr:cxnSp macro="">
      <xdr:nvCxnSpPr>
        <xdr:cNvPr id="989" name="Rett linje 988">
          <a:extLst>
            <a:ext uri="{FF2B5EF4-FFF2-40B4-BE49-F238E27FC236}">
              <a16:creationId xmlns:a16="http://schemas.microsoft.com/office/drawing/2014/main" id="{D0C0CCC7-9F4C-374F-BB42-EFC4B03DD77D}"/>
            </a:ext>
          </a:extLst>
        </xdr:cNvPr>
        <xdr:cNvCxnSpPr/>
      </xdr:nvCxnSpPr>
      <xdr:spPr>
        <a:xfrm>
          <a:off x="11023600" y="8647862"/>
          <a:ext cx="2140" cy="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0.33284</cdr:x>
      <cdr:y>0.07182</cdr:y>
    </cdr:from>
    <cdr:to>
      <cdr:x>0.59531</cdr:x>
      <cdr:y>0.14112</cdr:y>
    </cdr:to>
    <cdr:sp macro="" textlink="">
      <cdr:nvSpPr>
        <cdr:cNvPr id="39" name="TekstSylinder 38">
          <a:extLst xmlns:a="http://schemas.openxmlformats.org/drawingml/2006/main">
            <a:ext uri="{FF2B5EF4-FFF2-40B4-BE49-F238E27FC236}">
              <a16:creationId xmlns:a16="http://schemas.microsoft.com/office/drawing/2014/main" id="{FC4CEE40-D9A2-6569-FCD2-74686DB1CD9C}"/>
            </a:ext>
          </a:extLst>
        </cdr:cNvPr>
        <cdr:cNvSpPr txBox="1"/>
      </cdr:nvSpPr>
      <cdr:spPr>
        <a:xfrm xmlns:a="http://schemas.openxmlformats.org/drawingml/2006/main">
          <a:off x="2402417" y="361951"/>
          <a:ext cx="1894416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0.56532</cdr:x>
      <cdr:y>0.22224</cdr:y>
    </cdr:from>
    <cdr:to>
      <cdr:x>0.74847</cdr:x>
      <cdr:y>0.3278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128D91D8-71D1-FFDD-77AB-D87064895588}"/>
            </a:ext>
          </a:extLst>
        </cdr:cNvPr>
        <cdr:cNvSpPr txBox="1"/>
      </cdr:nvSpPr>
      <cdr:spPr>
        <a:xfrm xmlns:a="http://schemas.openxmlformats.org/drawingml/2006/main">
          <a:off x="5679687" y="1239407"/>
          <a:ext cx="1840095" cy="588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Beste praksis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r>
            <a:rPr lang="nb-NO" sz="105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50 % bedre. 10 år foran</a:t>
          </a:r>
          <a:endParaRPr lang="nb-NO" sz="105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</cdr:txBody>
    </cdr:sp>
  </cdr:relSizeAnchor>
  <cdr:relSizeAnchor xmlns:cdr="http://schemas.openxmlformats.org/drawingml/2006/chartDrawing">
    <cdr:from>
      <cdr:x>0.5329</cdr:x>
      <cdr:y>0.23852</cdr:y>
    </cdr:from>
    <cdr:to>
      <cdr:x>0.55565</cdr:x>
      <cdr:y>0.27951</cdr:y>
    </cdr:to>
    <cdr:sp macro="" textlink="">
      <cdr:nvSpPr>
        <cdr:cNvPr id="4" name="Rektangel 25">
          <a:extLst xmlns:a="http://schemas.openxmlformats.org/drawingml/2006/main">
            <a:ext uri="{FF2B5EF4-FFF2-40B4-BE49-F238E27FC236}">
              <a16:creationId xmlns:a16="http://schemas.microsoft.com/office/drawing/2014/main" id="{25DA2919-C42E-1E45-961B-FEFD178DBF50}"/>
            </a:ext>
          </a:extLst>
        </cdr:cNvPr>
        <cdr:cNvSpPr/>
      </cdr:nvSpPr>
      <cdr:spPr>
        <a:xfrm xmlns:a="http://schemas.openxmlformats.org/drawingml/2006/main">
          <a:off x="5354001" y="1330159"/>
          <a:ext cx="228600" cy="228600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1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0.26645</cdr:x>
      <cdr:y>0.23671</cdr:y>
    </cdr:from>
    <cdr:to>
      <cdr:x>0.28921</cdr:x>
      <cdr:y>0.27771</cdr:y>
    </cdr:to>
    <cdr:sp macro="" textlink="">
      <cdr:nvSpPr>
        <cdr:cNvPr id="5" name="Rektangel 26">
          <a:extLst xmlns:a="http://schemas.openxmlformats.org/drawingml/2006/main">
            <a:ext uri="{FF2B5EF4-FFF2-40B4-BE49-F238E27FC236}">
              <a16:creationId xmlns:a16="http://schemas.microsoft.com/office/drawing/2014/main" id="{A8F244C0-192A-A1B8-FB99-CDF55BE69C0B}"/>
            </a:ext>
          </a:extLst>
        </cdr:cNvPr>
        <cdr:cNvSpPr>
          <a:spLocks xmlns:a="http://schemas.openxmlformats.org/drawingml/2006/main"/>
        </cdr:cNvSpPr>
      </cdr:nvSpPr>
      <cdr:spPr>
        <a:xfrm xmlns:a="http://schemas.openxmlformats.org/drawingml/2006/main">
          <a:off x="2672525" y="1344407"/>
          <a:ext cx="228287" cy="232862"/>
        </a:xfrm>
        <a:prstGeom xmlns:a="http://schemas.openxmlformats.org/drawingml/2006/main" prst="rect">
          <a:avLst/>
        </a:prstGeom>
        <a:blipFill xmlns:a="http://schemas.openxmlformats.org/drawingml/2006/main">
          <a:blip xmlns:r="http://schemas.openxmlformats.org/officeDocument/2006/relationships" r:embed="rId2"/>
          <a:stretch>
            <a:fillRect/>
          </a:stretch>
        </a:blip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0.33284</cdr:x>
      <cdr:y>0.07182</cdr:y>
    </cdr:from>
    <cdr:to>
      <cdr:x>0.59531</cdr:x>
      <cdr:y>0.14112</cdr:y>
    </cdr:to>
    <cdr:sp macro="" textlink="">
      <cdr:nvSpPr>
        <cdr:cNvPr id="6" name="TekstSylinder 38">
          <a:extLst xmlns:a="http://schemas.openxmlformats.org/drawingml/2006/main">
            <a:ext uri="{FF2B5EF4-FFF2-40B4-BE49-F238E27FC236}">
              <a16:creationId xmlns:a16="http://schemas.microsoft.com/office/drawing/2014/main" id="{FC4CEE40-D9A2-6569-FCD2-74686DB1CD9C}"/>
            </a:ext>
          </a:extLst>
        </cdr:cNvPr>
        <cdr:cNvSpPr txBox="1"/>
      </cdr:nvSpPr>
      <cdr:spPr>
        <a:xfrm xmlns:a="http://schemas.openxmlformats.org/drawingml/2006/main">
          <a:off x="2402417" y="361951"/>
          <a:ext cx="1894416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0.28062</cdr:x>
      <cdr:y>0.05466</cdr:y>
    </cdr:from>
    <cdr:to>
      <cdr:x>0.69851</cdr:x>
      <cdr:y>0.18088</cdr:y>
    </cdr:to>
    <cdr:sp macro="" textlink="">
      <cdr:nvSpPr>
        <cdr:cNvPr id="7" name="TekstSylinder 39">
          <a:extLst xmlns:a="http://schemas.openxmlformats.org/drawingml/2006/main">
            <a:ext uri="{FF2B5EF4-FFF2-40B4-BE49-F238E27FC236}">
              <a16:creationId xmlns:a16="http://schemas.microsoft.com/office/drawing/2014/main" id="{CA50B186-08C5-0356-F9EC-884B77CBF272}"/>
            </a:ext>
          </a:extLst>
        </cdr:cNvPr>
        <cdr:cNvSpPr txBox="1"/>
      </cdr:nvSpPr>
      <cdr:spPr>
        <a:xfrm xmlns:a="http://schemas.openxmlformats.org/drawingml/2006/main">
          <a:off x="2819339" y="304805"/>
          <a:ext cx="4198510" cy="703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200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FutureBuilt Sirkulær</a:t>
          </a:r>
        </a:p>
        <a:p xmlns:a="http://schemas.openxmlformats.org/drawingml/2006/main">
          <a:pPr algn="ctr" rtl="0">
            <a:defRPr sz="2400" b="1" i="0" u="none" strike="noStrike" kern="1200" spc="0" baseline="0">
              <a:solidFill>
                <a:srgbClr val="C8E6E4">
                  <a:lumMod val="25000"/>
                </a:srgbClr>
              </a:solidFill>
              <a:latin typeface="Replica-Bold" panose="02000503030000020004" pitchFamily="2" charset="77"/>
              <a:ea typeface="+mn-ea"/>
              <a:cs typeface="+mn-cs"/>
            </a:defRPr>
          </a:pPr>
          <a:r>
            <a:rPr lang="nb-NO" sz="1600" b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-veien</a:t>
          </a:r>
          <a:r>
            <a:rPr lang="nb-NO" sz="1600" b="0" baseline="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 mot helsirkularitet</a:t>
          </a:r>
          <a:endParaRPr lang="nb-NO" sz="1600" b="0">
            <a:solidFill>
              <a:schemeClr val="accent5">
                <a:lumMod val="25000"/>
              </a:schemeClr>
            </a:solidFill>
            <a:latin typeface="Replica-Regular" panose="02000503030000020004" pitchFamily="2" charset="77"/>
          </a:endParaRPr>
        </a:p>
      </cdr:txBody>
    </cdr:sp>
  </cdr:relSizeAnchor>
  <cdr:relSizeAnchor xmlns:cdr="http://schemas.openxmlformats.org/drawingml/2006/chartDrawing">
    <cdr:from>
      <cdr:x>0.71412</cdr:x>
      <cdr:y>0.66672</cdr:y>
    </cdr:from>
    <cdr:to>
      <cdr:x>0.88263</cdr:x>
      <cdr:y>0.72136</cdr:y>
    </cdr:to>
    <cdr:sp macro="" textlink="">
      <cdr:nvSpPr>
        <cdr:cNvPr id="8" name="TekstSylinder 23">
          <a:extLst xmlns:a="http://schemas.openxmlformats.org/drawingml/2006/main">
            <a:ext uri="{FF2B5EF4-FFF2-40B4-BE49-F238E27FC236}">
              <a16:creationId xmlns:a16="http://schemas.microsoft.com/office/drawing/2014/main" id="{EC30A200-D23C-38F7-4EB7-7D28C6C298C9}"/>
            </a:ext>
          </a:extLst>
        </cdr:cNvPr>
        <cdr:cNvSpPr txBox="1"/>
      </cdr:nvSpPr>
      <cdr:spPr>
        <a:xfrm xmlns:a="http://schemas.openxmlformats.org/drawingml/2006/main">
          <a:off x="7162756" y="3657004"/>
          <a:ext cx="1690192" cy="299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90-95 % Sirkularitet</a:t>
          </a:r>
        </a:p>
      </cdr:txBody>
    </cdr:sp>
  </cdr:relSizeAnchor>
  <cdr:relSizeAnchor xmlns:cdr="http://schemas.openxmlformats.org/drawingml/2006/chartDrawing">
    <cdr:from>
      <cdr:x>0.37283</cdr:x>
      <cdr:y>0.66617</cdr:y>
    </cdr:from>
    <cdr:to>
      <cdr:x>0.58956</cdr:x>
      <cdr:y>0.72365</cdr:y>
    </cdr:to>
    <cdr:sp macro="" textlink="">
      <cdr:nvSpPr>
        <cdr:cNvPr id="9" name="TekstSylinder 22">
          <a:extLst xmlns:a="http://schemas.openxmlformats.org/drawingml/2006/main">
            <a:ext uri="{FF2B5EF4-FFF2-40B4-BE49-F238E27FC236}">
              <a16:creationId xmlns:a16="http://schemas.microsoft.com/office/drawing/2014/main" id="{08F8380E-BC55-D196-1DB9-FF36F27134D2}"/>
            </a:ext>
          </a:extLst>
        </cdr:cNvPr>
        <cdr:cNvSpPr txBox="1"/>
      </cdr:nvSpPr>
      <cdr:spPr>
        <a:xfrm xmlns:a="http://schemas.openxmlformats.org/drawingml/2006/main">
          <a:off x="3745748" y="3715070"/>
          <a:ext cx="2177470" cy="320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100" b="0">
              <a:solidFill>
                <a:schemeClr val="tx2"/>
              </a:solidFill>
              <a:latin typeface="Replica-Regular" panose="02000503030000020004" pitchFamily="2" charset="77"/>
            </a:rPr>
            <a:t>50-55 % Sirkularitet</a:t>
          </a:r>
        </a:p>
      </cdr:txBody>
    </cdr:sp>
  </cdr:relSizeAnchor>
  <cdr:relSizeAnchor xmlns:cdr="http://schemas.openxmlformats.org/drawingml/2006/chartDrawing">
    <cdr:from>
      <cdr:x>0.37388</cdr:x>
      <cdr:y>0.61946</cdr:y>
    </cdr:from>
    <cdr:to>
      <cdr:x>0.37395</cdr:x>
      <cdr:y>0.70237</cdr:y>
    </cdr:to>
    <cdr:cxnSp macro="">
      <cdr:nvCxnSpPr>
        <cdr:cNvPr id="10" name="Rett linje 44">
          <a:extLst xmlns:a="http://schemas.openxmlformats.org/drawingml/2006/main">
            <a:ext uri="{FF2B5EF4-FFF2-40B4-BE49-F238E27FC236}">
              <a16:creationId xmlns:a16="http://schemas.microsoft.com/office/drawing/2014/main" id="{045CCF24-E7FF-1155-AB1E-CC99B54A1FCD}"/>
            </a:ext>
          </a:extLst>
        </cdr:cNvPr>
        <cdr:cNvCxnSpPr/>
      </cdr:nvCxnSpPr>
      <cdr:spPr>
        <a:xfrm xmlns:a="http://schemas.openxmlformats.org/drawingml/2006/main" flipH="1" flipV="1">
          <a:off x="3756387" y="3454572"/>
          <a:ext cx="697" cy="462376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0.37462</cdr:x>
      <cdr:y>0.34519</cdr:y>
    </cdr:from>
    <cdr:to>
      <cdr:x>0.37462</cdr:x>
      <cdr:y>0.61727</cdr:y>
    </cdr:to>
    <cdr:cxnSp macro="">
      <cdr:nvCxnSpPr>
        <cdr:cNvPr id="11" name="Rett linje 45">
          <a:extLst xmlns:a="http://schemas.openxmlformats.org/drawingml/2006/main">
            <a:ext uri="{FF2B5EF4-FFF2-40B4-BE49-F238E27FC236}">
              <a16:creationId xmlns:a16="http://schemas.microsoft.com/office/drawing/2014/main" id="{70F27A56-A4F6-395A-2E58-A66E76731D8F}"/>
            </a:ext>
          </a:extLst>
        </cdr:cNvPr>
        <cdr:cNvCxnSpPr/>
      </cdr:nvCxnSpPr>
      <cdr:spPr>
        <a:xfrm xmlns:a="http://schemas.openxmlformats.org/drawingml/2006/main" flipV="1">
          <a:off x="3763769" y="1925053"/>
          <a:ext cx="0" cy="1517316"/>
        </a:xfrm>
        <a:prstGeom xmlns:a="http://schemas.openxmlformats.org/drawingml/2006/main" prst="line">
          <a:avLst/>
        </a:prstGeom>
        <a:ln xmlns:a="http://schemas.openxmlformats.org/drawingml/2006/main" w="12700" cap="flat" cmpd="sng" algn="ctr">
          <a:solidFill>
            <a:schemeClr val="bg1"/>
          </a:solidFill>
          <a:prstDash val="dash"/>
          <a:round/>
          <a:headEnd type="none" w="med" len="med"/>
          <a:tailEnd type="none" w="med" len="med"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0.85597</cdr:x>
      <cdr:y>0.34841</cdr:y>
    </cdr:from>
    <cdr:to>
      <cdr:x>0.85637</cdr:x>
      <cdr:y>0.69933</cdr:y>
    </cdr:to>
    <cdr:cxnSp macro="">
      <cdr:nvCxnSpPr>
        <cdr:cNvPr id="16" name="Rett linje 1">
          <a:extLst xmlns:a="http://schemas.openxmlformats.org/drawingml/2006/main">
            <a:ext uri="{FF2B5EF4-FFF2-40B4-BE49-F238E27FC236}">
              <a16:creationId xmlns:a16="http://schemas.microsoft.com/office/drawing/2014/main" id="{F6449D28-31B1-1F09-4125-F8976E31AEB3}"/>
            </a:ext>
          </a:extLst>
        </cdr:cNvPr>
        <cdr:cNvCxnSpPr/>
      </cdr:nvCxnSpPr>
      <cdr:spPr>
        <a:xfrm xmlns:a="http://schemas.openxmlformats.org/drawingml/2006/main" flipH="1" flipV="1">
          <a:off x="8585591" y="1911058"/>
          <a:ext cx="3969" cy="192484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0.29804</cdr:x>
      <cdr:y>0.22065</cdr:y>
    </cdr:from>
    <cdr:to>
      <cdr:x>0.5331</cdr:x>
      <cdr:y>0.32734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6AFDB4C-1CD5-B8AF-FC02-594CB7A1058A}"/>
            </a:ext>
          </a:extLst>
        </cdr:cNvPr>
        <cdr:cNvSpPr txBox="1"/>
      </cdr:nvSpPr>
      <cdr:spPr>
        <a:xfrm xmlns:a="http://schemas.openxmlformats.org/drawingml/2006/main">
          <a:off x="2989379" y="1253194"/>
          <a:ext cx="2357712" cy="6059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b-NO" sz="1050" b="1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Dagens praksis 2020</a:t>
          </a:r>
        </a:p>
        <a:p xmlns:a="http://schemas.openxmlformats.org/drawingml/2006/main">
          <a:r>
            <a:rPr lang="nb-NO" sz="1050">
              <a:solidFill>
                <a:schemeClr val="accent5">
                  <a:lumMod val="25000"/>
                </a:schemeClr>
              </a:solidFill>
              <a:latin typeface="Replica-Regular" panose="02000503030000020004" pitchFamily="2" charset="77"/>
            </a:rPr>
            <a:t>Bransjekurven framskrevet med Norges klimamål iht. Paris-avtalen</a:t>
          </a:r>
        </a:p>
        <a:p xmlns:a="http://schemas.openxmlformats.org/drawingml/2006/main">
          <a:endParaRPr lang="nb-NO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FBuilt/Delte%20dokumenter/04.%20Kriterier%20og%20verkt&#248;y/01_Kriterier%202.0/02%20Sirkul&#230;re%20bygg/Versjon%203.0/Kriterier%20og%20verkt&#248;y/Downloads/FutureBuilt%20ZERO-T%20beregningsverkt&#248;y%20V3.1%2007.04.22.xlsx?7E622FF5" TargetMode="External"/><Relationship Id="rId1" Type="http://schemas.openxmlformats.org/officeDocument/2006/relationships/externalLinkPath" Target="file:///\\7E622FF5\FutureBuilt%20ZERO-T%20beregningsverkt&#248;y%20V3.1%2007.04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m verktøyet"/>
      <sheetName val="INPUT og RESULTATER"/>
      <sheetName val="Klassifikasjon underlag"/>
      <sheetName val="Beliggenhet underlag"/>
      <sheetName val="Turproduksjon underlag"/>
      <sheetName val="Reiselengde underlag"/>
      <sheetName val="Reisemiddelfordeling underlag"/>
      <sheetName val="Utslipp underlag"/>
      <sheetName val="FB kriterier underlag"/>
      <sheetName val="Brukere og turproduksjon "/>
      <sheetName val="Hovedberegninger"/>
      <sheetName val="Resulta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FutureBuilt">
  <a:themeElements>
    <a:clrScheme name="FutureBuilt">
      <a:dk1>
        <a:sysClr val="windowText" lastClr="000000"/>
      </a:dk1>
      <a:lt1>
        <a:sysClr val="window" lastClr="FFFFFF"/>
      </a:lt1>
      <a:dk2>
        <a:srgbClr val="235D5A"/>
      </a:dk2>
      <a:lt2>
        <a:srgbClr val="17AF8A"/>
      </a:lt2>
      <a:accent1>
        <a:srgbClr val="A5C3E1"/>
      </a:accent1>
      <a:accent2>
        <a:srgbClr val="FFF0C3"/>
      </a:accent2>
      <a:accent3>
        <a:srgbClr val="E6FA3C"/>
      </a:accent3>
      <a:accent4>
        <a:srgbClr val="EB6E58"/>
      </a:accent4>
      <a:accent5>
        <a:srgbClr val="C8E6E4"/>
      </a:accent5>
      <a:accent6>
        <a:srgbClr val="FAA05A"/>
      </a:accent6>
      <a:hlink>
        <a:srgbClr val="4176BE"/>
      </a:hlink>
      <a:folHlink>
        <a:srgbClr val="9655A0"/>
      </a:folHlink>
    </a:clrScheme>
    <a:fontScheme name="FutureBuilt">
      <a:majorFont>
        <a:latin typeface="Replic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Helvetica"/>
        <a:ea typeface=""/>
        <a:cs typeface=""/>
        <a:font script="Jpan" typeface="ＭＳ Ｐ明朝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9A3B-F4A3-F24E-AAF5-339A8704DE82}">
  <sheetPr codeName="Ark1">
    <tabColor theme="8"/>
  </sheetPr>
  <dimension ref="A2:Y116"/>
  <sheetViews>
    <sheetView tabSelected="1" zoomScale="110" zoomScaleNormal="110" workbookViewId="0">
      <selection activeCell="H7" sqref="H7"/>
    </sheetView>
  </sheetViews>
  <sheetFormatPr defaultColWidth="10.85546875" defaultRowHeight="15"/>
  <cols>
    <col min="1" max="1" width="3.28515625" style="14" customWidth="1"/>
    <col min="2" max="2" width="5.85546875" style="15" customWidth="1"/>
    <col min="3" max="21" width="5.85546875" style="14" customWidth="1"/>
    <col min="22" max="16384" width="10.85546875" style="14"/>
  </cols>
  <sheetData>
    <row r="2" spans="1:25" s="11" customFormat="1" ht="27.95">
      <c r="B2" s="12" t="s">
        <v>0</v>
      </c>
    </row>
    <row r="3" spans="1:25" s="11" customFormat="1" ht="6.95" customHeight="1">
      <c r="B3" s="13"/>
    </row>
    <row r="4" spans="1:25">
      <c r="B4" s="15" t="s">
        <v>1</v>
      </c>
      <c r="G4" s="16"/>
      <c r="W4" s="17"/>
      <c r="X4" s="16"/>
      <c r="Y4" s="16"/>
    </row>
    <row r="5" spans="1:25">
      <c r="B5" s="15" t="s">
        <v>2</v>
      </c>
      <c r="G5" s="16"/>
      <c r="W5" s="18"/>
      <c r="X5" s="18"/>
      <c r="Y5" s="18"/>
    </row>
    <row r="6" spans="1:25">
      <c r="B6" s="15" t="s">
        <v>3</v>
      </c>
      <c r="F6" s="16"/>
      <c r="W6" s="18"/>
      <c r="X6" s="18"/>
      <c r="Y6" s="18"/>
    </row>
    <row r="7" spans="1:25">
      <c r="B7" s="15" t="s">
        <v>4</v>
      </c>
      <c r="G7" s="16"/>
      <c r="X7" s="18"/>
      <c r="Y7" s="18"/>
    </row>
    <row r="8" spans="1:25">
      <c r="G8" s="16"/>
      <c r="X8" s="18"/>
      <c r="Y8" s="18"/>
    </row>
    <row r="9" spans="1:25">
      <c r="A9" s="19"/>
      <c r="B9" s="14"/>
      <c r="D9" s="15"/>
      <c r="E9" s="15"/>
      <c r="F9" s="15"/>
      <c r="G9" s="16"/>
      <c r="X9" s="16"/>
      <c r="Y9" s="16"/>
    </row>
    <row r="10" spans="1:25">
      <c r="A10" s="19"/>
      <c r="B10" s="14"/>
      <c r="D10" s="15"/>
      <c r="E10" s="15"/>
      <c r="F10" s="15"/>
      <c r="G10" s="16"/>
      <c r="X10" s="16"/>
      <c r="Y10" s="16"/>
    </row>
    <row r="11" spans="1:25" ht="23.1">
      <c r="A11" s="15"/>
      <c r="B11" s="20" t="s">
        <v>5</v>
      </c>
      <c r="D11" s="15"/>
      <c r="E11" s="15"/>
      <c r="F11" s="15"/>
      <c r="G11" s="16"/>
      <c r="X11" s="16"/>
      <c r="Y11" s="16"/>
    </row>
    <row r="12" spans="1:25" ht="6.95" customHeight="1">
      <c r="A12" s="15"/>
      <c r="B12" s="14"/>
      <c r="C12" s="21"/>
      <c r="D12" s="21"/>
      <c r="G12" s="16"/>
      <c r="X12" s="16"/>
      <c r="Y12" s="16"/>
    </row>
    <row r="13" spans="1:25">
      <c r="B13" s="15" t="s">
        <v>6</v>
      </c>
      <c r="G13" s="16"/>
      <c r="X13" s="16"/>
      <c r="Y13" s="16"/>
    </row>
    <row r="14" spans="1:25">
      <c r="B14" s="15" t="s">
        <v>7</v>
      </c>
      <c r="G14" s="16"/>
      <c r="X14" s="16"/>
      <c r="Y14" s="16"/>
    </row>
    <row r="15" spans="1:25">
      <c r="B15" s="15" t="s">
        <v>8</v>
      </c>
      <c r="G15" s="16"/>
      <c r="X15" s="16"/>
      <c r="Y15" s="16"/>
    </row>
    <row r="16" spans="1:25" ht="9" customHeight="1">
      <c r="G16" s="16"/>
      <c r="X16" s="16"/>
      <c r="Y16" s="16"/>
    </row>
    <row r="17" spans="1:25" ht="15.95" customHeight="1">
      <c r="G17" s="16"/>
      <c r="S17" s="22" t="s">
        <v>9</v>
      </c>
      <c r="X17" s="16"/>
      <c r="Y17" s="16"/>
    </row>
    <row r="18" spans="1:25">
      <c r="A18" s="15"/>
      <c r="B18" s="23" t="s">
        <v>10</v>
      </c>
      <c r="G18" s="16"/>
      <c r="X18" s="16"/>
      <c r="Y18" s="16"/>
    </row>
    <row r="19" spans="1:25">
      <c r="B19" s="24" t="s">
        <v>11</v>
      </c>
      <c r="C19" s="15" t="s">
        <v>12</v>
      </c>
      <c r="D19" s="15"/>
      <c r="G19" s="16"/>
      <c r="X19" s="16"/>
      <c r="Y19" s="16"/>
    </row>
    <row r="20" spans="1:25">
      <c r="C20" s="25" t="s">
        <v>13</v>
      </c>
      <c r="F20" s="16"/>
      <c r="X20" s="16"/>
      <c r="Y20" s="16"/>
    </row>
    <row r="21" spans="1:25" ht="17.100000000000001" customHeight="1">
      <c r="A21" s="15"/>
      <c r="B21" s="26"/>
      <c r="C21" s="15"/>
      <c r="D21" s="15"/>
      <c r="F21" s="16"/>
      <c r="X21" s="16"/>
      <c r="Y21" s="16"/>
    </row>
    <row r="22" spans="1:25" ht="17.100000000000001" customHeight="1">
      <c r="A22" s="15"/>
      <c r="F22" s="16"/>
      <c r="X22" s="16"/>
      <c r="Y22" s="16"/>
    </row>
    <row r="23" spans="1:25" ht="15.95" customHeight="1">
      <c r="A23" s="15"/>
      <c r="F23" s="16"/>
      <c r="X23" s="16"/>
      <c r="Y23" s="16"/>
    </row>
    <row r="24" spans="1:25" ht="15.95" customHeight="1">
      <c r="A24" s="15"/>
      <c r="B24" s="27" t="s">
        <v>14</v>
      </c>
      <c r="F24" s="16"/>
      <c r="X24" s="16"/>
      <c r="Y24" s="16"/>
    </row>
    <row r="25" spans="1:25" ht="15.95" customHeight="1">
      <c r="A25" s="15"/>
      <c r="B25" s="24"/>
      <c r="C25" s="28" t="s">
        <v>15</v>
      </c>
      <c r="E25" s="29"/>
      <c r="F25" s="30"/>
      <c r="G25" s="30"/>
      <c r="X25" s="16"/>
      <c r="Y25" s="16"/>
    </row>
    <row r="26" spans="1:25" ht="15.95" customHeight="1">
      <c r="A26" s="15"/>
      <c r="B26" s="24"/>
      <c r="C26" s="15" t="s">
        <v>16</v>
      </c>
      <c r="E26" s="29"/>
      <c r="F26" s="30"/>
      <c r="G26" s="30"/>
      <c r="X26" s="16"/>
      <c r="Y26" s="16"/>
    </row>
    <row r="27" spans="1:25" ht="15.95" customHeight="1">
      <c r="A27" s="15"/>
      <c r="C27" s="26" t="s">
        <v>17</v>
      </c>
      <c r="D27" s="15"/>
      <c r="W27" s="16"/>
      <c r="X27" s="16"/>
      <c r="Y27" s="16"/>
    </row>
    <row r="28" spans="1:25" ht="15.95" customHeight="1">
      <c r="A28" s="15"/>
      <c r="B28" s="14"/>
      <c r="C28" s="15" t="s">
        <v>18</v>
      </c>
      <c r="D28" s="15"/>
      <c r="W28" s="16"/>
      <c r="X28" s="16"/>
      <c r="Y28" s="16"/>
    </row>
    <row r="29" spans="1:25" ht="15.95" customHeight="1">
      <c r="B29" s="14"/>
      <c r="C29" s="15" t="s">
        <v>19</v>
      </c>
      <c r="D29" s="15"/>
      <c r="W29" s="16"/>
      <c r="X29" s="16"/>
      <c r="Y29" s="16"/>
    </row>
    <row r="30" spans="1:25" ht="15.95" customHeight="1">
      <c r="B30" s="14"/>
      <c r="C30" s="15"/>
      <c r="D30" s="15"/>
      <c r="W30" s="16"/>
      <c r="X30" s="16"/>
      <c r="Y30" s="16"/>
    </row>
    <row r="31" spans="1:25" ht="15.95" customHeight="1">
      <c r="B31" s="14"/>
      <c r="C31" s="15"/>
      <c r="D31" s="15"/>
      <c r="E31" s="22"/>
      <c r="W31" s="16"/>
      <c r="X31" s="16"/>
      <c r="Y31" s="16"/>
    </row>
    <row r="32" spans="1:25" ht="15.95" customHeight="1">
      <c r="B32" s="14"/>
      <c r="C32" s="15"/>
      <c r="D32" s="15"/>
      <c r="E32" s="31"/>
      <c r="F32" s="31"/>
      <c r="G32" s="31"/>
      <c r="H32" s="31"/>
      <c r="I32" s="31"/>
      <c r="J32" s="31"/>
      <c r="K32" s="31"/>
      <c r="L32" s="31"/>
      <c r="M32" s="31"/>
      <c r="N32" s="31"/>
      <c r="W32" s="16"/>
      <c r="X32" s="16"/>
      <c r="Y32" s="16"/>
    </row>
    <row r="33" spans="2:25" ht="15.95" customHeight="1">
      <c r="B33" s="14"/>
      <c r="C33" s="15"/>
      <c r="D33" s="15"/>
      <c r="W33" s="16"/>
      <c r="X33" s="16"/>
      <c r="Y33" s="16"/>
    </row>
    <row r="36" spans="2:25">
      <c r="D36" s="15"/>
    </row>
    <row r="37" spans="2:25">
      <c r="D37" s="15"/>
      <c r="F37" s="16"/>
    </row>
    <row r="38" spans="2:25">
      <c r="D38" s="15"/>
      <c r="F38" s="16"/>
    </row>
    <row r="39" spans="2:25">
      <c r="D39" s="15"/>
      <c r="F39" s="16"/>
    </row>
    <row r="40" spans="2:25" ht="15.95">
      <c r="B40" s="27" t="s">
        <v>20</v>
      </c>
      <c r="D40" s="15"/>
      <c r="F40" s="16"/>
    </row>
    <row r="41" spans="2:25">
      <c r="B41" s="24"/>
      <c r="C41" s="15" t="s">
        <v>21</v>
      </c>
      <c r="F41" s="16"/>
    </row>
    <row r="42" spans="2:25">
      <c r="C42" s="25" t="s">
        <v>22</v>
      </c>
      <c r="D42" s="15"/>
      <c r="F42" s="16"/>
      <c r="I42" s="16"/>
      <c r="J42" s="32"/>
      <c r="K42" s="16"/>
      <c r="L42" s="32"/>
      <c r="M42" s="16"/>
      <c r="N42" s="16"/>
      <c r="O42" s="16"/>
      <c r="P42" s="32"/>
      <c r="U42" s="16"/>
      <c r="V42" s="16"/>
      <c r="W42" s="16"/>
      <c r="X42" s="16"/>
    </row>
    <row r="43" spans="2:25">
      <c r="B43" s="14"/>
      <c r="C43" s="25" t="s">
        <v>23</v>
      </c>
      <c r="D43" s="15"/>
      <c r="F43" s="16"/>
      <c r="I43" s="16"/>
      <c r="J43" s="32"/>
      <c r="K43" s="16"/>
      <c r="L43" s="32"/>
      <c r="M43" s="16"/>
      <c r="N43" s="16"/>
      <c r="O43" s="16"/>
      <c r="P43" s="32"/>
      <c r="U43" s="16"/>
      <c r="V43" s="16"/>
      <c r="W43" s="16"/>
      <c r="X43" s="16"/>
    </row>
    <row r="44" spans="2:25" ht="15.95">
      <c r="B44" s="14"/>
      <c r="C44" s="15"/>
      <c r="E44" s="29"/>
      <c r="F44" s="30"/>
      <c r="G44" s="30"/>
      <c r="I44" s="16"/>
      <c r="J44" s="32"/>
      <c r="K44" s="16"/>
      <c r="L44" s="32"/>
      <c r="M44" s="16"/>
      <c r="N44" s="16"/>
      <c r="O44" s="16"/>
      <c r="P44" s="32"/>
      <c r="U44" s="16"/>
      <c r="V44" s="16"/>
      <c r="W44" s="16"/>
      <c r="X44" s="16"/>
    </row>
    <row r="45" spans="2:25" ht="15" customHeight="1">
      <c r="B45" s="14"/>
      <c r="C45" s="15"/>
      <c r="D45" s="15"/>
      <c r="I45" s="16"/>
      <c r="J45" s="32"/>
      <c r="K45" s="16"/>
      <c r="L45" s="32"/>
      <c r="M45" s="16"/>
      <c r="N45" s="16"/>
      <c r="O45" s="16"/>
      <c r="P45" s="32"/>
      <c r="U45" s="16"/>
      <c r="V45" s="16"/>
      <c r="W45" s="16"/>
      <c r="X45" s="16"/>
    </row>
    <row r="46" spans="2:25">
      <c r="B46" s="14"/>
      <c r="C46" s="15"/>
      <c r="D46" s="15"/>
      <c r="H46" s="32"/>
      <c r="I46" s="16"/>
      <c r="J46" s="32"/>
      <c r="K46" s="16"/>
      <c r="L46" s="32"/>
      <c r="M46" s="16"/>
      <c r="N46" s="16"/>
      <c r="O46" s="16"/>
      <c r="P46" s="32"/>
      <c r="U46" s="16"/>
      <c r="V46" s="16"/>
      <c r="W46" s="16"/>
      <c r="X46" s="16"/>
    </row>
    <row r="47" spans="2:25">
      <c r="D47" s="33"/>
      <c r="E47" s="33"/>
      <c r="F47" s="16"/>
      <c r="G47" s="16"/>
      <c r="H47" s="32"/>
    </row>
    <row r="48" spans="2:25">
      <c r="D48" s="33"/>
      <c r="E48" s="33"/>
      <c r="F48" s="16"/>
      <c r="G48" s="16"/>
      <c r="H48" s="32"/>
    </row>
    <row r="49" spans="3:24">
      <c r="D49" s="33"/>
      <c r="E49" s="33"/>
      <c r="F49" s="16"/>
      <c r="G49" s="16"/>
      <c r="H49" s="32"/>
    </row>
    <row r="50" spans="3:24">
      <c r="D50" s="16"/>
      <c r="E50" s="16"/>
      <c r="F50" s="16"/>
      <c r="G50" s="16"/>
      <c r="H50" s="32"/>
    </row>
    <row r="59" spans="3:24">
      <c r="C59" s="15" t="s">
        <v>24</v>
      </c>
    </row>
    <row r="61" spans="3:24">
      <c r="I61" s="16"/>
      <c r="J61" s="32"/>
      <c r="K61" s="16"/>
      <c r="L61" s="32"/>
      <c r="M61" s="16"/>
      <c r="N61" s="16"/>
      <c r="O61" s="16"/>
      <c r="P61" s="32"/>
      <c r="U61" s="16"/>
      <c r="V61" s="16"/>
      <c r="W61" s="16"/>
      <c r="X61" s="16"/>
    </row>
    <row r="62" spans="3:24">
      <c r="I62" s="16"/>
      <c r="J62" s="32"/>
      <c r="K62" s="16"/>
      <c r="L62" s="32"/>
      <c r="M62" s="16"/>
      <c r="N62" s="16"/>
      <c r="O62" s="16"/>
      <c r="P62" s="32"/>
      <c r="U62" s="16"/>
      <c r="V62" s="16"/>
      <c r="W62" s="16"/>
      <c r="X62" s="16"/>
    </row>
    <row r="65" spans="2:24" ht="23.1">
      <c r="B65" s="20"/>
      <c r="D65" s="33"/>
      <c r="E65" s="33"/>
      <c r="F65" s="16"/>
      <c r="G65" s="16"/>
      <c r="H65" s="32"/>
    </row>
    <row r="66" spans="2:24">
      <c r="D66" s="33"/>
      <c r="E66" s="33"/>
      <c r="F66" s="16"/>
      <c r="G66" s="16"/>
      <c r="H66" s="32"/>
    </row>
    <row r="70" spans="2:24">
      <c r="I70" s="16"/>
      <c r="J70" s="32"/>
      <c r="K70" s="16"/>
      <c r="L70" s="32"/>
      <c r="M70" s="16"/>
      <c r="N70" s="16"/>
      <c r="O70" s="16"/>
      <c r="P70" s="32"/>
      <c r="U70" s="16"/>
      <c r="V70" s="16"/>
      <c r="W70" s="16"/>
      <c r="X70" s="16"/>
    </row>
    <row r="74" spans="2:24">
      <c r="D74" s="33"/>
      <c r="E74" s="33"/>
      <c r="F74" s="16"/>
      <c r="G74" s="16"/>
      <c r="H74" s="32"/>
    </row>
    <row r="85" spans="3:13" ht="23.1">
      <c r="C85" s="34" t="s">
        <v>25</v>
      </c>
      <c r="D85" s="34"/>
      <c r="E85" s="35"/>
      <c r="F85" s="35"/>
      <c r="G85" s="35"/>
      <c r="H85" s="35"/>
      <c r="I85" s="35"/>
      <c r="J85" s="35"/>
      <c r="K85" s="35"/>
      <c r="L85" s="35"/>
      <c r="M85" s="35"/>
    </row>
    <row r="86" spans="3:13">
      <c r="C86" s="35"/>
      <c r="D86" s="35"/>
      <c r="E86" s="36"/>
      <c r="F86" s="35"/>
      <c r="G86" s="35"/>
      <c r="H86" s="35"/>
      <c r="I86" s="35"/>
      <c r="J86" s="35"/>
      <c r="K86" s="35"/>
      <c r="L86" s="35"/>
      <c r="M86" s="35"/>
    </row>
    <row r="87" spans="3:13">
      <c r="C87" s="35"/>
      <c r="E87" s="37" t="s">
        <v>26</v>
      </c>
      <c r="F87" s="36" t="s">
        <v>27</v>
      </c>
      <c r="G87" s="36"/>
      <c r="H87" s="36"/>
      <c r="I87" s="36"/>
      <c r="J87" s="36"/>
      <c r="K87" s="36"/>
      <c r="L87" s="35"/>
      <c r="M87" s="35"/>
    </row>
    <row r="88" spans="3:13">
      <c r="C88" s="35"/>
      <c r="E88" s="37"/>
      <c r="F88" s="36"/>
      <c r="G88" s="35"/>
      <c r="H88" s="35"/>
      <c r="I88" s="35"/>
      <c r="J88" s="35"/>
      <c r="K88" s="35"/>
      <c r="L88" s="35"/>
      <c r="M88" s="35"/>
    </row>
    <row r="89" spans="3:13">
      <c r="C89" s="35"/>
      <c r="E89" s="37" t="s">
        <v>28</v>
      </c>
      <c r="F89" s="36" t="s">
        <v>29</v>
      </c>
      <c r="G89" s="36"/>
      <c r="H89" s="36"/>
      <c r="I89" s="35"/>
      <c r="J89" s="35"/>
      <c r="K89" s="35"/>
      <c r="L89" s="35"/>
      <c r="M89" s="35"/>
    </row>
    <row r="90" spans="3:13">
      <c r="C90" s="35"/>
      <c r="E90" s="37"/>
      <c r="F90" s="36" t="s">
        <v>30</v>
      </c>
      <c r="G90" s="36"/>
      <c r="H90" s="36"/>
      <c r="I90" s="36"/>
      <c r="J90" s="36"/>
      <c r="K90" s="36"/>
      <c r="L90" s="35"/>
      <c r="M90" s="35"/>
    </row>
    <row r="91" spans="3:13">
      <c r="C91" s="35"/>
      <c r="E91" s="37"/>
      <c r="F91" s="36" t="s">
        <v>31</v>
      </c>
      <c r="G91" s="36"/>
      <c r="H91" s="36"/>
      <c r="I91" s="36"/>
      <c r="J91" s="36"/>
      <c r="K91" s="35"/>
      <c r="L91" s="35"/>
      <c r="M91" s="35"/>
    </row>
    <row r="92" spans="3:13">
      <c r="C92" s="35"/>
      <c r="E92" s="37"/>
      <c r="F92" s="36"/>
      <c r="G92" s="35"/>
      <c r="H92" s="35"/>
      <c r="I92" s="35"/>
      <c r="J92" s="35"/>
      <c r="K92" s="35"/>
      <c r="L92" s="35"/>
      <c r="M92" s="35"/>
    </row>
    <row r="93" spans="3:13">
      <c r="C93" s="35"/>
      <c r="E93" s="37" t="s">
        <v>32</v>
      </c>
      <c r="F93" s="36" t="s">
        <v>33</v>
      </c>
      <c r="G93" s="36"/>
      <c r="H93" s="36"/>
      <c r="I93" s="36"/>
      <c r="J93" s="36"/>
      <c r="K93" s="35"/>
      <c r="L93" s="35"/>
      <c r="M93" s="35"/>
    </row>
    <row r="94" spans="3:13">
      <c r="C94" s="35"/>
      <c r="E94" s="37"/>
      <c r="F94" s="36"/>
      <c r="G94" s="35"/>
      <c r="H94" s="35"/>
      <c r="I94" s="35"/>
      <c r="J94" s="35"/>
      <c r="K94" s="35"/>
      <c r="L94" s="35"/>
      <c r="M94" s="35"/>
    </row>
    <row r="95" spans="3:13">
      <c r="C95" s="35"/>
      <c r="E95" s="37"/>
      <c r="F95" s="36"/>
      <c r="G95" s="35"/>
      <c r="H95" s="35"/>
      <c r="I95" s="35"/>
      <c r="J95" s="35"/>
      <c r="K95" s="35"/>
      <c r="L95" s="35"/>
      <c r="M95" s="35"/>
    </row>
    <row r="96" spans="3:13">
      <c r="C96" s="35"/>
      <c r="E96" s="37"/>
      <c r="F96" s="36"/>
      <c r="G96" s="35"/>
      <c r="H96" s="35"/>
      <c r="I96" s="35"/>
      <c r="J96" s="35"/>
      <c r="K96" s="35"/>
      <c r="L96" s="35"/>
      <c r="M96" s="35"/>
    </row>
    <row r="97" spans="3:13">
      <c r="C97" s="35"/>
      <c r="E97" s="37"/>
      <c r="F97" s="36"/>
      <c r="G97" s="35"/>
      <c r="H97" s="35"/>
      <c r="I97" s="35"/>
      <c r="J97" s="35"/>
      <c r="K97" s="35"/>
      <c r="L97" s="35"/>
      <c r="M97" s="35"/>
    </row>
    <row r="98" spans="3:13">
      <c r="C98" s="35"/>
      <c r="E98" s="38" t="s">
        <v>34</v>
      </c>
      <c r="F98" s="39" t="s">
        <v>35</v>
      </c>
      <c r="G98" s="39"/>
      <c r="H98" s="39"/>
      <c r="I98" s="39"/>
      <c r="J98" s="39"/>
      <c r="K98" s="39"/>
      <c r="L98" s="35"/>
      <c r="M98" s="35"/>
    </row>
    <row r="99" spans="3:13">
      <c r="C99" s="35"/>
      <c r="E99" s="37"/>
      <c r="F99" s="39" t="s">
        <v>36</v>
      </c>
      <c r="G99" s="39"/>
      <c r="H99" s="39"/>
      <c r="I99" s="39"/>
      <c r="J99" s="39"/>
      <c r="K99" s="35"/>
      <c r="L99" s="35"/>
      <c r="M99" s="35"/>
    </row>
    <row r="100" spans="3:13">
      <c r="C100" s="35"/>
      <c r="E100" s="37"/>
      <c r="F100" s="36"/>
      <c r="G100" s="35"/>
      <c r="H100" s="35"/>
      <c r="I100" s="35"/>
      <c r="J100" s="35"/>
      <c r="K100" s="35"/>
      <c r="L100" s="35"/>
      <c r="M100" s="35"/>
    </row>
    <row r="101" spans="3:13">
      <c r="C101" s="35"/>
      <c r="E101" s="37"/>
      <c r="F101" s="36"/>
      <c r="G101" s="35"/>
      <c r="H101" s="35"/>
      <c r="I101" s="35"/>
      <c r="J101" s="35"/>
      <c r="K101" s="35"/>
      <c r="L101" s="35"/>
      <c r="M101" s="35"/>
    </row>
    <row r="102" spans="3:13">
      <c r="C102" s="35"/>
      <c r="E102" s="37"/>
      <c r="F102" s="36"/>
      <c r="G102" s="35"/>
      <c r="H102" s="35"/>
      <c r="I102" s="35"/>
      <c r="J102" s="35"/>
      <c r="K102" s="35"/>
      <c r="L102" s="35"/>
      <c r="M102" s="35"/>
    </row>
    <row r="103" spans="3:13">
      <c r="C103" s="35"/>
      <c r="E103" s="38" t="s">
        <v>37</v>
      </c>
      <c r="F103" s="36" t="s">
        <v>38</v>
      </c>
      <c r="G103" s="36"/>
      <c r="H103" s="36"/>
      <c r="I103" s="36"/>
      <c r="J103" s="36"/>
      <c r="K103" s="35"/>
      <c r="L103" s="35"/>
      <c r="M103" s="35"/>
    </row>
    <row r="104" spans="3:13">
      <c r="C104" s="35"/>
      <c r="E104" s="37"/>
      <c r="F104" s="40" t="s">
        <v>39</v>
      </c>
      <c r="G104" s="40"/>
      <c r="H104" s="40"/>
      <c r="I104" s="40"/>
      <c r="J104" s="40"/>
      <c r="K104" s="40"/>
      <c r="L104" s="35"/>
      <c r="M104" s="35"/>
    </row>
    <row r="105" spans="3:13">
      <c r="C105" s="35"/>
      <c r="E105" s="37"/>
      <c r="F105" s="40" t="s">
        <v>40</v>
      </c>
      <c r="G105" s="40"/>
      <c r="H105" s="40"/>
      <c r="I105" s="40"/>
      <c r="J105" s="40"/>
      <c r="K105" s="40"/>
      <c r="L105" s="40"/>
      <c r="M105" s="40"/>
    </row>
    <row r="106" spans="3:13">
      <c r="C106" s="35"/>
      <c r="E106" s="37"/>
      <c r="F106" s="36"/>
      <c r="G106" s="35"/>
      <c r="H106" s="35"/>
      <c r="I106" s="35"/>
      <c r="J106" s="35"/>
      <c r="K106" s="35"/>
      <c r="L106" s="35"/>
      <c r="M106" s="35"/>
    </row>
    <row r="107" spans="3:13">
      <c r="C107" s="35"/>
      <c r="E107" s="37" t="s">
        <v>41</v>
      </c>
      <c r="F107" s="35" t="s">
        <v>42</v>
      </c>
      <c r="G107" s="35"/>
      <c r="H107" s="35"/>
      <c r="I107" s="35"/>
      <c r="J107" s="35"/>
      <c r="K107" s="35"/>
      <c r="L107" s="35"/>
      <c r="M107" s="35"/>
    </row>
    <row r="108" spans="3:13">
      <c r="C108" s="35"/>
      <c r="E108" s="41"/>
      <c r="F108" s="35" t="s">
        <v>43</v>
      </c>
      <c r="G108" s="35"/>
      <c r="H108" s="35"/>
      <c r="I108" s="35"/>
      <c r="J108" s="35"/>
      <c r="K108" s="35"/>
      <c r="L108" s="35"/>
      <c r="M108" s="35"/>
    </row>
    <row r="109" spans="3:13">
      <c r="F109" s="35" t="s">
        <v>44</v>
      </c>
    </row>
    <row r="113" spans="4:7">
      <c r="D113" s="37"/>
      <c r="E113" s="37" t="s">
        <v>45</v>
      </c>
      <c r="F113" s="35" t="s">
        <v>46</v>
      </c>
    </row>
    <row r="115" spans="4:7">
      <c r="D115" s="37"/>
      <c r="E115" s="37" t="s">
        <v>47</v>
      </c>
      <c r="F115" s="35" t="s">
        <v>48</v>
      </c>
    </row>
    <row r="116" spans="4:7">
      <c r="F116" s="35" t="s">
        <v>49</v>
      </c>
      <c r="G116" s="25"/>
    </row>
  </sheetData>
  <phoneticPr fontId="1" type="noConversion"/>
  <dataValidations disablePrompts="1" count="1">
    <dataValidation type="list" allowBlank="1" showInputMessage="1" sqref="E74 E65:E66 E47:E49" xr:uid="{3485F64A-5D33-024D-B0DE-9E92A2BA6402}">
      <formula1>"Executive, Manager, Position, Assistant, Staff, Consultant, Vacancy"</formula1>
    </dataValidation>
  </dataValidations>
  <pageMargins left="0.7" right="0.7" top="0.75" bottom="0.75" header="0.3" footer="0.3"/>
  <pageSetup paperSize="9" orientation="portrait" r:id="rId1"/>
  <headerFooter>
    <oddHeader>&amp;CUTKAST</oddHeader>
    <oddFooter xml:space="preserve">&amp;CUTKAST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59508-EA2C-FE4F-953E-B75675566A8D}">
  <sheetPr codeName="Ark2">
    <tabColor theme="8"/>
  </sheetPr>
  <dimension ref="B1:AM80"/>
  <sheetViews>
    <sheetView zoomScale="90" zoomScaleNormal="90" workbookViewId="0">
      <selection activeCell="AD33" sqref="AD33"/>
    </sheetView>
  </sheetViews>
  <sheetFormatPr defaultColWidth="14.28515625" defaultRowHeight="12"/>
  <cols>
    <col min="1" max="1" width="10.28515625" style="42" customWidth="1"/>
    <col min="2" max="2" width="16.7109375" style="42" customWidth="1"/>
    <col min="3" max="3" width="12.7109375" style="42" customWidth="1"/>
    <col min="4" max="4" width="10.85546875" style="42" customWidth="1"/>
    <col min="5" max="5" width="11.140625" style="43" customWidth="1"/>
    <col min="6" max="6" width="2.42578125" style="42" customWidth="1"/>
    <col min="7" max="7" width="12.42578125" style="42" customWidth="1"/>
    <col min="8" max="8" width="2.42578125" style="42" customWidth="1"/>
    <col min="9" max="16" width="10.42578125" style="42" customWidth="1"/>
    <col min="17" max="17" width="2.85546875" style="42" customWidth="1"/>
    <col min="18" max="18" width="9.42578125" style="42" customWidth="1"/>
    <col min="19" max="19" width="2.85546875" style="42" customWidth="1"/>
    <col min="20" max="20" width="11" style="42" customWidth="1"/>
    <col min="21" max="21" width="2.42578125" style="42" customWidth="1"/>
    <col min="22" max="22" width="11.7109375" style="42" customWidth="1"/>
    <col min="23" max="23" width="2.42578125" style="42" customWidth="1"/>
    <col min="24" max="24" width="14.85546875" style="42" customWidth="1"/>
    <col min="25" max="25" width="4" style="42" customWidth="1"/>
    <col min="26" max="26" width="14.140625" style="42" customWidth="1"/>
    <col min="27" max="27" width="12" style="42" customWidth="1"/>
    <col min="28" max="28" width="14.28515625" style="42"/>
    <col min="29" max="29" width="19.28515625" style="42" customWidth="1"/>
    <col min="30" max="30" width="16.85546875" style="42" customWidth="1"/>
    <col min="31" max="16384" width="14.28515625" style="42"/>
  </cols>
  <sheetData>
    <row r="1" spans="2:15" ht="15.95" customHeight="1"/>
    <row r="2" spans="2:15" ht="39.950000000000003" customHeight="1">
      <c r="B2" s="44" t="s">
        <v>50</v>
      </c>
    </row>
    <row r="3" spans="2:15" ht="15" customHeight="1">
      <c r="B3" s="44"/>
    </row>
    <row r="4" spans="2:15" ht="20.100000000000001" customHeight="1">
      <c r="B4" s="156" t="s">
        <v>51</v>
      </c>
      <c r="C4" s="46"/>
    </row>
    <row r="5" spans="2:15" ht="20.100000000000001" customHeight="1">
      <c r="B5" s="156" t="s">
        <v>52</v>
      </c>
    </row>
    <row r="6" spans="2:15" ht="14.1" customHeight="1">
      <c r="B6" s="156" t="s">
        <v>53</v>
      </c>
    </row>
    <row r="7" spans="2:15" ht="18">
      <c r="B7" s="45"/>
    </row>
    <row r="8" spans="2:15" ht="15.95">
      <c r="B8" s="213" t="s">
        <v>54</v>
      </c>
      <c r="C8" s="214"/>
      <c r="D8" s="215" t="s">
        <v>55</v>
      </c>
      <c r="E8" s="216"/>
      <c r="F8" s="215" t="s">
        <v>56</v>
      </c>
      <c r="G8" s="217"/>
      <c r="H8" s="217"/>
      <c r="I8" s="216"/>
      <c r="J8" s="218" t="s">
        <v>57</v>
      </c>
      <c r="K8" s="219"/>
      <c r="L8" s="220"/>
      <c r="M8" s="180" t="s">
        <v>58</v>
      </c>
      <c r="N8" s="181"/>
      <c r="O8" s="182"/>
    </row>
    <row r="9" spans="2:15" ht="12.95">
      <c r="B9" s="164" t="s">
        <v>59</v>
      </c>
      <c r="C9" s="164" t="s">
        <v>60</v>
      </c>
      <c r="D9" s="164" t="s">
        <v>61</v>
      </c>
      <c r="E9" s="164" t="s">
        <v>62</v>
      </c>
      <c r="F9" s="221" t="s">
        <v>63</v>
      </c>
      <c r="G9" s="222"/>
      <c r="H9" s="221" t="s">
        <v>64</v>
      </c>
      <c r="I9" s="223"/>
      <c r="J9" s="164" t="s">
        <v>65</v>
      </c>
      <c r="K9" s="164" t="s">
        <v>66</v>
      </c>
      <c r="L9" s="164" t="s">
        <v>67</v>
      </c>
      <c r="M9" s="165" t="s">
        <v>68</v>
      </c>
      <c r="N9" s="166" t="s">
        <v>69</v>
      </c>
      <c r="O9" s="166" t="s">
        <v>70</v>
      </c>
    </row>
    <row r="10" spans="2:15" ht="12.95">
      <c r="B10" s="167"/>
      <c r="C10" s="51"/>
      <c r="D10" s="52" t="e">
        <f>VLOOKUP(C10, Data!$B$13:$C$43, 2, FALSE)</f>
        <v>#N/A</v>
      </c>
      <c r="E10" s="52" t="e">
        <f>VLOOKUP(C10, Data!$B$13:$D$43, 3, FALSE)</f>
        <v>#N/A</v>
      </c>
      <c r="F10" s="187">
        <f>'Inndata og Resultater'!I41</f>
        <v>0</v>
      </c>
      <c r="G10" s="188"/>
      <c r="H10" s="189" t="e">
        <f>F10-D10</f>
        <v>#N/A</v>
      </c>
      <c r="I10" s="190"/>
      <c r="J10" s="53"/>
      <c r="K10" s="53"/>
      <c r="L10" s="54">
        <f>J10+K10</f>
        <v>0</v>
      </c>
      <c r="M10" s="131"/>
      <c r="N10" s="135"/>
      <c r="O10" s="55">
        <v>1</v>
      </c>
    </row>
    <row r="11" spans="2:15" ht="12.95">
      <c r="B11" s="167"/>
      <c r="C11" s="134"/>
      <c r="D11" s="52" t="e">
        <f>VLOOKUP(C11, Data!$B$13:$C$43, 2, FALSE)</f>
        <v>#N/A</v>
      </c>
      <c r="E11" s="52" t="e">
        <f>VLOOKUP(C11, Data!$B$13:$D$43, 3, FALSE)</f>
        <v>#N/A</v>
      </c>
      <c r="F11" s="187">
        <f>'Inndata og Resultater'!J41</f>
        <v>0</v>
      </c>
      <c r="G11" s="188"/>
      <c r="H11" s="189" t="e">
        <f t="shared" ref="H11:H17" si="0">F11-D11</f>
        <v>#N/A</v>
      </c>
      <c r="I11" s="190"/>
      <c r="J11" s="53"/>
      <c r="K11" s="135"/>
      <c r="L11" s="54">
        <f t="shared" ref="L11:L17" si="1">J11+K11</f>
        <v>0</v>
      </c>
      <c r="M11" s="131"/>
      <c r="N11" s="135"/>
      <c r="O11" s="55">
        <v>0</v>
      </c>
    </row>
    <row r="12" spans="2:15" ht="12.95">
      <c r="B12" s="167"/>
      <c r="C12" s="134"/>
      <c r="D12" s="52" t="e">
        <f>VLOOKUP(C12, Data!$B$13:$C$43, 2, FALSE)</f>
        <v>#N/A</v>
      </c>
      <c r="E12" s="52" t="e">
        <f>VLOOKUP(C12, Data!$B$13:$D$43, 3, FALSE)</f>
        <v>#N/A</v>
      </c>
      <c r="F12" s="187">
        <f>'Inndata og Resultater'!K41</f>
        <v>0</v>
      </c>
      <c r="G12" s="188"/>
      <c r="H12" s="189" t="e">
        <f t="shared" si="0"/>
        <v>#N/A</v>
      </c>
      <c r="I12" s="190"/>
      <c r="J12" s="135"/>
      <c r="K12" s="135"/>
      <c r="L12" s="54">
        <f t="shared" si="1"/>
        <v>0</v>
      </c>
      <c r="M12" s="131"/>
      <c r="N12" s="135"/>
      <c r="O12" s="55">
        <v>0</v>
      </c>
    </row>
    <row r="13" spans="2:15" ht="12.95">
      <c r="B13" s="167"/>
      <c r="C13" s="134"/>
      <c r="D13" s="52" t="e">
        <f>VLOOKUP(C13, Data!$B$13:$C$43, 2, FALSE)</f>
        <v>#N/A</v>
      </c>
      <c r="E13" s="52" t="e">
        <f>VLOOKUP(C13, Data!$B$13:$D$43, 3, FALSE)</f>
        <v>#N/A</v>
      </c>
      <c r="F13" s="187">
        <f>'Inndata og Resultater'!L41</f>
        <v>0</v>
      </c>
      <c r="G13" s="188"/>
      <c r="H13" s="189" t="e">
        <f t="shared" si="0"/>
        <v>#N/A</v>
      </c>
      <c r="I13" s="190"/>
      <c r="J13" s="135"/>
      <c r="K13" s="135"/>
      <c r="L13" s="54">
        <f t="shared" si="1"/>
        <v>0</v>
      </c>
      <c r="M13" s="131"/>
      <c r="N13" s="135"/>
      <c r="O13" s="55">
        <v>0.83</v>
      </c>
    </row>
    <row r="14" spans="2:15" ht="12.95">
      <c r="B14" s="167"/>
      <c r="C14" s="134"/>
      <c r="D14" s="52" t="e">
        <f>VLOOKUP(C14, Data!$B$13:$C$43, 2, FALSE)</f>
        <v>#N/A</v>
      </c>
      <c r="E14" s="52" t="e">
        <f>VLOOKUP(C14, Data!$B$13:$D$43, 3, FALSE)</f>
        <v>#N/A</v>
      </c>
      <c r="F14" s="187">
        <f>'Inndata og Resultater'!M41</f>
        <v>0</v>
      </c>
      <c r="G14" s="188"/>
      <c r="H14" s="189" t="e">
        <f t="shared" si="0"/>
        <v>#N/A</v>
      </c>
      <c r="I14" s="190"/>
      <c r="J14" s="135"/>
      <c r="K14" s="135"/>
      <c r="L14" s="54">
        <f t="shared" si="1"/>
        <v>0</v>
      </c>
      <c r="M14" s="131"/>
      <c r="N14" s="135"/>
      <c r="O14" s="55">
        <v>0.86</v>
      </c>
    </row>
    <row r="15" spans="2:15" ht="12.95">
      <c r="B15" s="167"/>
      <c r="C15" s="134"/>
      <c r="D15" s="52" t="e">
        <f>VLOOKUP(C15, Data!$B$13:$C$43, 2, FALSE)</f>
        <v>#N/A</v>
      </c>
      <c r="E15" s="52" t="e">
        <f>VLOOKUP(C15, Data!$B$13:$D$43, 3, FALSE)</f>
        <v>#N/A</v>
      </c>
      <c r="F15" s="187">
        <f>'Inndata og Resultater'!N41</f>
        <v>0</v>
      </c>
      <c r="G15" s="188"/>
      <c r="H15" s="189" t="e">
        <f t="shared" si="0"/>
        <v>#N/A</v>
      </c>
      <c r="I15" s="190"/>
      <c r="J15" s="135"/>
      <c r="K15" s="135"/>
      <c r="L15" s="54">
        <f t="shared" si="1"/>
        <v>0</v>
      </c>
      <c r="M15" s="131"/>
      <c r="N15" s="135"/>
      <c r="O15" s="55">
        <v>0</v>
      </c>
    </row>
    <row r="16" spans="2:15" ht="12.95">
      <c r="B16" s="167"/>
      <c r="C16" s="134"/>
      <c r="D16" s="52" t="e">
        <f>VLOOKUP(C16, Data!$B$13:$C$43, 2, FALSE)</f>
        <v>#N/A</v>
      </c>
      <c r="E16" s="52" t="e">
        <f>VLOOKUP(C16, Data!$B$13:$D$43, 3, FALSE)</f>
        <v>#N/A</v>
      </c>
      <c r="F16" s="187">
        <f>'Inndata og Resultater'!O41</f>
        <v>0</v>
      </c>
      <c r="G16" s="188"/>
      <c r="H16" s="189" t="e">
        <f t="shared" si="0"/>
        <v>#N/A</v>
      </c>
      <c r="I16" s="190"/>
      <c r="J16" s="135"/>
      <c r="K16" s="135"/>
      <c r="L16" s="54">
        <f t="shared" si="1"/>
        <v>0</v>
      </c>
      <c r="M16" s="131"/>
      <c r="N16" s="135"/>
      <c r="O16" s="55">
        <v>0</v>
      </c>
    </row>
    <row r="17" spans="2:39" ht="15" customHeight="1">
      <c r="B17" s="167"/>
      <c r="C17" s="136"/>
      <c r="D17" s="56" t="e">
        <f>VLOOKUP(C17, Data!$B$13:$C$43, 2, FALSE)</f>
        <v>#N/A</v>
      </c>
      <c r="E17" s="56" t="e">
        <f>VLOOKUP(C17, Data!$B$13:$D$43, 3, FALSE)</f>
        <v>#N/A</v>
      </c>
      <c r="F17" s="191">
        <f>'Inndata og Resultater'!P41</f>
        <v>0</v>
      </c>
      <c r="G17" s="192"/>
      <c r="H17" s="193" t="e">
        <f t="shared" si="0"/>
        <v>#N/A</v>
      </c>
      <c r="I17" s="194"/>
      <c r="J17" s="137"/>
      <c r="K17" s="137"/>
      <c r="L17" s="57">
        <f t="shared" si="1"/>
        <v>0</v>
      </c>
      <c r="M17" s="131"/>
      <c r="N17" s="135"/>
      <c r="O17" s="55">
        <v>1</v>
      </c>
      <c r="Q17" s="43"/>
      <c r="R17" s="43"/>
      <c r="S17" s="43"/>
      <c r="U17" s="43"/>
    </row>
    <row r="18" spans="2:39" ht="24" customHeight="1">
      <c r="B18" s="58" t="s">
        <v>71</v>
      </c>
      <c r="C18" s="157"/>
      <c r="D18" s="60" t="e">
        <f>((D10*L10)+(D11*L11)+(D12*L12)+(D13*L13)+(D14*L14)+(D15*L15)+(D16*L16)+(D17*L17))/L18</f>
        <v>#N/A</v>
      </c>
      <c r="E18" s="60" t="e">
        <f>((E10*L10)+(E11*L11)+(E12*L12)+(E13*L13)+(E14*L14)+(E15*L15)+(E16*L16)+(E17*L17))/L18</f>
        <v>#N/A</v>
      </c>
      <c r="F18" s="195" t="e">
        <f>((F10*L10)+(F11*L11)+(F12*L12)+(F13*L13)+(F14*L14)+(F15*L15)+(F16*L16)+(F17*L17))/L18</f>
        <v>#DIV/0!</v>
      </c>
      <c r="G18" s="195"/>
      <c r="H18" s="168" t="e">
        <f>((H10*L10)+(H11*L11)+(H12*L12)+(H13*L13)+(H14*L14)+(H15*L15)+(H16*L16)+(H17*L17))/L18</f>
        <v>#N/A</v>
      </c>
      <c r="I18" s="169"/>
      <c r="L18" s="61">
        <f>SUM(L10:L17)</f>
        <v>0</v>
      </c>
      <c r="M18" s="62">
        <v>129500</v>
      </c>
      <c r="N18" s="63">
        <v>70000</v>
      </c>
      <c r="O18" s="149" t="e">
        <f>SUM(N10:N17)/SUM(M10:M17)</f>
        <v>#DIV/0!</v>
      </c>
      <c r="P18" s="64" t="s">
        <v>72</v>
      </c>
      <c r="Q18" s="64"/>
      <c r="R18" s="43"/>
      <c r="S18" s="43"/>
      <c r="U18" s="43"/>
    </row>
    <row r="19" spans="2:39" ht="15" customHeight="1">
      <c r="B19" s="158" t="s">
        <v>73</v>
      </c>
      <c r="C19" s="65">
        <v>8</v>
      </c>
      <c r="E19" s="42"/>
      <c r="Q19" s="43"/>
      <c r="R19" s="43"/>
      <c r="S19" s="43"/>
      <c r="U19" s="43"/>
    </row>
    <row r="20" spans="2:39" ht="15" customHeight="1">
      <c r="C20" s="66"/>
      <c r="D20" s="196"/>
      <c r="E20" s="196"/>
      <c r="G20" s="67"/>
      <c r="H20" s="68"/>
      <c r="I20" s="69"/>
      <c r="K20" s="43"/>
    </row>
    <row r="21" spans="2:39" ht="54.95" customHeight="1">
      <c r="B21" s="70"/>
      <c r="C21" s="71"/>
      <c r="D21" s="72"/>
      <c r="E21" s="72" t="s">
        <v>74</v>
      </c>
      <c r="F21" s="71"/>
      <c r="G21" s="73" t="s">
        <v>75</v>
      </c>
      <c r="H21" s="71"/>
      <c r="I21" s="206" t="s">
        <v>76</v>
      </c>
      <c r="J21" s="206"/>
      <c r="K21" s="206"/>
      <c r="L21" s="206"/>
      <c r="M21" s="206"/>
      <c r="N21" s="206"/>
      <c r="O21" s="206"/>
      <c r="P21" s="206"/>
      <c r="Q21" s="71"/>
      <c r="R21" s="71"/>
      <c r="S21" s="71"/>
      <c r="T21" s="73" t="s">
        <v>77</v>
      </c>
      <c r="U21" s="71"/>
      <c r="V21" s="73" t="s">
        <v>75</v>
      </c>
      <c r="W21" s="71"/>
      <c r="X21" s="73" t="s">
        <v>78</v>
      </c>
      <c r="Y21" s="74"/>
      <c r="Z21" s="75" t="s">
        <v>79</v>
      </c>
      <c r="AA21" s="76"/>
      <c r="AC21" s="77"/>
      <c r="AD21" s="78"/>
      <c r="AE21" s="78"/>
      <c r="AF21" s="78"/>
      <c r="AG21" s="78"/>
      <c r="AH21" s="78"/>
      <c r="AI21" s="78"/>
      <c r="AJ21" s="78"/>
      <c r="AK21" s="78"/>
      <c r="AL21" s="78"/>
      <c r="AM21" s="78"/>
    </row>
    <row r="22" spans="2:39" ht="26.1" customHeight="1">
      <c r="B22" s="79"/>
      <c r="C22" s="80"/>
      <c r="D22" s="80"/>
      <c r="E22" s="80"/>
      <c r="F22" s="80"/>
      <c r="G22" s="81"/>
      <c r="H22" s="80"/>
      <c r="I22" s="159">
        <f>B10</f>
        <v>0</v>
      </c>
      <c r="J22" s="159">
        <f>B11</f>
        <v>0</v>
      </c>
      <c r="K22" s="159">
        <f>B12</f>
        <v>0</v>
      </c>
      <c r="L22" s="159">
        <f>B13</f>
        <v>0</v>
      </c>
      <c r="M22" s="159">
        <f>B14</f>
        <v>0</v>
      </c>
      <c r="N22" s="159">
        <f>B15</f>
        <v>0</v>
      </c>
      <c r="O22" s="159">
        <f>B16</f>
        <v>0</v>
      </c>
      <c r="P22" s="159">
        <f>B17</f>
        <v>0</v>
      </c>
      <c r="Q22" s="80"/>
      <c r="R22" s="159" t="s">
        <v>80</v>
      </c>
      <c r="S22" s="80"/>
      <c r="T22" s="81"/>
      <c r="U22" s="80"/>
      <c r="V22" s="81"/>
      <c r="W22" s="80"/>
      <c r="X22" s="81"/>
      <c r="Y22" s="83"/>
      <c r="Z22" s="83"/>
      <c r="AA22" s="84"/>
      <c r="AC22" s="78"/>
      <c r="AD22" s="78"/>
      <c r="AE22" s="85"/>
      <c r="AF22" s="78"/>
      <c r="AG22" s="78"/>
      <c r="AH22" s="78"/>
      <c r="AI22" s="78"/>
      <c r="AJ22" s="78"/>
      <c r="AK22" s="78"/>
      <c r="AL22" s="78"/>
      <c r="AM22" s="78"/>
    </row>
    <row r="23" spans="2:39" ht="18" customHeight="1">
      <c r="B23" s="79"/>
      <c r="C23" s="207" t="s">
        <v>81</v>
      </c>
      <c r="D23" s="210" t="s">
        <v>65</v>
      </c>
      <c r="E23" s="86" t="s">
        <v>69</v>
      </c>
      <c r="F23" s="83"/>
      <c r="G23" s="87">
        <v>1</v>
      </c>
      <c r="H23" s="88"/>
      <c r="I23" s="151">
        <v>0</v>
      </c>
      <c r="J23" s="151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  <c r="Q23" s="88"/>
      <c r="R23" s="151">
        <f>AVERAGE(I23:P23)</f>
        <v>0</v>
      </c>
      <c r="S23" s="88"/>
      <c r="T23" s="203">
        <f>IFERROR(
(SUMPRODUCT(G23:G27,I23:I27)
+SUMPRODUCT(G23:G27,K23:K27)
+SUMPRODUCT(G23:G27,L23:L27)
+SUMPRODUCT(G23:G27,M23:M27)
+SUMPRODUCT(G23:G27,N23:N27)
+SUMPRODUCT(G23:G27,O23:O27)
+SUMPRODUCT(G23:G27,P23:P27)
+SUMPRODUCT(G23:G27,J23:J27))/C19,"0")</f>
        <v>0</v>
      </c>
      <c r="U23" s="92"/>
      <c r="V23" s="170">
        <v>0.6</v>
      </c>
      <c r="W23" s="83"/>
      <c r="X23" s="186">
        <f>T23*V23+T30*V30+T36*V36</f>
        <v>0</v>
      </c>
      <c r="Y23" s="83"/>
      <c r="Z23" s="183" t="e">
        <f>F18</f>
        <v>#DIV/0!</v>
      </c>
      <c r="AA23" s="84"/>
      <c r="AC23" s="78"/>
      <c r="AD23" s="93"/>
      <c r="AE23" s="85"/>
      <c r="AF23" s="78"/>
      <c r="AG23" s="78"/>
      <c r="AH23" s="78"/>
      <c r="AI23" s="78"/>
      <c r="AJ23" s="78"/>
      <c r="AK23" s="78"/>
      <c r="AL23" s="78"/>
      <c r="AM23" s="78"/>
    </row>
    <row r="24" spans="2:39" ht="18" customHeight="1">
      <c r="B24" s="79"/>
      <c r="C24" s="208"/>
      <c r="D24" s="211"/>
      <c r="E24" s="94" t="s">
        <v>82</v>
      </c>
      <c r="F24" s="83"/>
      <c r="G24" s="95">
        <v>1</v>
      </c>
      <c r="H24" s="88"/>
      <c r="I24" s="151">
        <v>0</v>
      </c>
      <c r="J24" s="151">
        <v>0</v>
      </c>
      <c r="K24" s="151">
        <v>0</v>
      </c>
      <c r="L24" s="151">
        <v>0</v>
      </c>
      <c r="M24" s="151">
        <v>0</v>
      </c>
      <c r="N24" s="151">
        <v>0</v>
      </c>
      <c r="O24" s="151">
        <v>0</v>
      </c>
      <c r="P24" s="151">
        <v>0</v>
      </c>
      <c r="Q24" s="88"/>
      <c r="R24" s="151">
        <f>AVERAGE(I24:P24)</f>
        <v>0</v>
      </c>
      <c r="S24" s="88"/>
      <c r="T24" s="204"/>
      <c r="U24" s="92"/>
      <c r="V24" s="171"/>
      <c r="W24" s="83"/>
      <c r="X24" s="186"/>
      <c r="Y24" s="83"/>
      <c r="Z24" s="184"/>
      <c r="AA24" s="84"/>
      <c r="AC24" s="78"/>
      <c r="AD24" s="93"/>
      <c r="AE24" s="85"/>
      <c r="AF24" s="78"/>
      <c r="AG24" s="78"/>
      <c r="AH24" s="78"/>
      <c r="AI24" s="78"/>
      <c r="AJ24" s="78"/>
      <c r="AK24" s="78"/>
      <c r="AL24" s="78"/>
      <c r="AM24" s="78"/>
    </row>
    <row r="25" spans="2:39" ht="18" customHeight="1">
      <c r="B25" s="79"/>
      <c r="C25" s="208"/>
      <c r="D25" s="211"/>
      <c r="E25" s="94" t="s">
        <v>83</v>
      </c>
      <c r="F25" s="83"/>
      <c r="G25" s="95">
        <v>0.35</v>
      </c>
      <c r="H25" s="88"/>
      <c r="I25" s="151">
        <v>0</v>
      </c>
      <c r="J25" s="151">
        <v>0</v>
      </c>
      <c r="K25" s="151">
        <v>0</v>
      </c>
      <c r="L25" s="151">
        <v>0</v>
      </c>
      <c r="M25" s="151">
        <v>0</v>
      </c>
      <c r="N25" s="151">
        <v>0</v>
      </c>
      <c r="O25" s="151">
        <v>0</v>
      </c>
      <c r="P25" s="151">
        <v>0</v>
      </c>
      <c r="Q25" s="88"/>
      <c r="R25" s="151">
        <f>AVERAGE(I25:P25)</f>
        <v>0</v>
      </c>
      <c r="S25" s="88"/>
      <c r="T25" s="204"/>
      <c r="U25" s="92"/>
      <c r="V25" s="171"/>
      <c r="W25" s="83"/>
      <c r="X25" s="186"/>
      <c r="Y25" s="83"/>
      <c r="Z25" s="184"/>
      <c r="AA25" s="84"/>
      <c r="AC25" s="78"/>
      <c r="AD25" s="93"/>
      <c r="AE25" s="85"/>
      <c r="AF25" s="78"/>
      <c r="AG25" s="78"/>
      <c r="AH25" s="78"/>
      <c r="AI25" s="78"/>
      <c r="AJ25" s="78"/>
      <c r="AK25" s="78"/>
      <c r="AL25" s="78"/>
      <c r="AM25" s="78"/>
    </row>
    <row r="26" spans="2:39" ht="18" customHeight="1">
      <c r="B26" s="79"/>
      <c r="C26" s="208"/>
      <c r="D26" s="211"/>
      <c r="E26" s="94" t="s">
        <v>84</v>
      </c>
      <c r="F26" s="83"/>
      <c r="G26" s="95">
        <v>0.5</v>
      </c>
      <c r="H26" s="88"/>
      <c r="I26" s="151">
        <v>0</v>
      </c>
      <c r="J26" s="151">
        <v>0</v>
      </c>
      <c r="K26" s="151">
        <v>0</v>
      </c>
      <c r="L26" s="151">
        <v>0</v>
      </c>
      <c r="M26" s="151">
        <v>0</v>
      </c>
      <c r="N26" s="151">
        <v>0</v>
      </c>
      <c r="O26" s="151">
        <v>0</v>
      </c>
      <c r="P26" s="151">
        <v>0</v>
      </c>
      <c r="Q26" s="88"/>
      <c r="R26" s="151">
        <f>AVERAGE(I26:P26)</f>
        <v>0</v>
      </c>
      <c r="S26" s="88"/>
      <c r="T26" s="204"/>
      <c r="U26" s="92"/>
      <c r="V26" s="171"/>
      <c r="W26" s="83"/>
      <c r="X26" s="186"/>
      <c r="Y26" s="83"/>
      <c r="Z26" s="184"/>
      <c r="AA26" s="84"/>
      <c r="AC26" s="78"/>
      <c r="AD26" s="93"/>
      <c r="AE26" s="85"/>
      <c r="AF26" s="78"/>
      <c r="AG26" s="78"/>
      <c r="AH26" s="78"/>
      <c r="AI26" s="78"/>
      <c r="AJ26" s="78"/>
      <c r="AK26" s="78"/>
      <c r="AL26" s="78"/>
      <c r="AM26" s="78"/>
    </row>
    <row r="27" spans="2:39" ht="18" customHeight="1">
      <c r="B27" s="79"/>
      <c r="C27" s="209"/>
      <c r="D27" s="212"/>
      <c r="E27" s="99" t="s">
        <v>85</v>
      </c>
      <c r="F27" s="83"/>
      <c r="G27" s="100">
        <v>0</v>
      </c>
      <c r="H27" s="88"/>
      <c r="I27" s="153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88"/>
      <c r="R27" s="153">
        <f t="shared" ref="R25:R27" si="2">AVERAGE(I27:P27)</f>
        <v>0</v>
      </c>
      <c r="S27" s="88"/>
      <c r="T27" s="205"/>
      <c r="U27" s="92"/>
      <c r="V27" s="172"/>
      <c r="W27" s="83"/>
      <c r="X27" s="186"/>
      <c r="Y27" s="83"/>
      <c r="Z27" s="184"/>
      <c r="AA27" s="84"/>
      <c r="AC27" s="78"/>
      <c r="AD27" s="93"/>
      <c r="AE27" s="85"/>
      <c r="AF27" s="78"/>
      <c r="AG27" s="78"/>
      <c r="AH27" s="78"/>
      <c r="AI27" s="78"/>
      <c r="AJ27" s="78"/>
      <c r="AK27" s="78"/>
      <c r="AL27" s="78"/>
      <c r="AM27" s="78"/>
    </row>
    <row r="28" spans="2:39" ht="18.95" customHeight="1">
      <c r="B28" s="79"/>
      <c r="C28" s="104"/>
      <c r="D28" s="173"/>
      <c r="E28" s="173"/>
      <c r="F28" s="83"/>
      <c r="G28" s="105"/>
      <c r="H28" s="106"/>
      <c r="I28" s="107">
        <f>SUM(I23:I27)</f>
        <v>0</v>
      </c>
      <c r="J28" s="107">
        <f t="shared" ref="J28:P28" si="3">SUM(J23:J27)</f>
        <v>0</v>
      </c>
      <c r="K28" s="107">
        <f t="shared" si="3"/>
        <v>0</v>
      </c>
      <c r="L28" s="107">
        <f t="shared" si="3"/>
        <v>0</v>
      </c>
      <c r="M28" s="107">
        <f t="shared" si="3"/>
        <v>0</v>
      </c>
      <c r="N28" s="107">
        <f t="shared" si="3"/>
        <v>0</v>
      </c>
      <c r="O28" s="107">
        <f t="shared" si="3"/>
        <v>0</v>
      </c>
      <c r="P28" s="107">
        <f t="shared" si="3"/>
        <v>0</v>
      </c>
      <c r="Q28" s="88"/>
      <c r="R28" s="107">
        <f>SUM(R23:R27)</f>
        <v>0</v>
      </c>
      <c r="S28" s="88"/>
      <c r="T28" s="92"/>
      <c r="U28" s="92"/>
      <c r="V28" s="92"/>
      <c r="W28" s="83"/>
      <c r="X28" s="186"/>
      <c r="Y28" s="83"/>
      <c r="Z28" s="184"/>
      <c r="AA28" s="84"/>
      <c r="AC28" s="78"/>
      <c r="AD28" s="93"/>
      <c r="AE28" s="85"/>
      <c r="AF28" s="78"/>
      <c r="AG28" s="78"/>
      <c r="AH28" s="78"/>
      <c r="AI28" s="78"/>
      <c r="AJ28" s="78"/>
      <c r="AK28" s="78"/>
      <c r="AL28" s="78"/>
      <c r="AM28" s="78"/>
    </row>
    <row r="29" spans="2:39" ht="18.95" customHeight="1">
      <c r="B29" s="79"/>
      <c r="C29" s="104"/>
      <c r="D29" s="83"/>
      <c r="E29" s="83"/>
      <c r="F29" s="83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92"/>
      <c r="U29" s="92"/>
      <c r="V29" s="92"/>
      <c r="W29" s="83"/>
      <c r="X29" s="186"/>
      <c r="Y29" s="83"/>
      <c r="Z29" s="184"/>
      <c r="AA29" s="84"/>
      <c r="AC29" s="78"/>
      <c r="AD29" s="93"/>
      <c r="AE29" s="85"/>
      <c r="AF29" s="78"/>
      <c r="AG29" s="78"/>
      <c r="AH29" s="78"/>
      <c r="AI29" s="78"/>
      <c r="AJ29" s="78"/>
      <c r="AK29" s="78"/>
      <c r="AL29" s="78"/>
      <c r="AM29" s="78"/>
    </row>
    <row r="30" spans="2:39" ht="18" customHeight="1">
      <c r="B30" s="79"/>
      <c r="C30" s="207" t="s">
        <v>81</v>
      </c>
      <c r="D30" s="210" t="s">
        <v>66</v>
      </c>
      <c r="E30" s="86" t="s">
        <v>69</v>
      </c>
      <c r="F30" s="83"/>
      <c r="G30" s="87">
        <v>1</v>
      </c>
      <c r="H30" s="88"/>
      <c r="I30" s="150">
        <v>0</v>
      </c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>
        <v>0</v>
      </c>
      <c r="Q30" s="88"/>
      <c r="R30" s="150">
        <f>AVERAGE(I30:P30)</f>
        <v>0</v>
      </c>
      <c r="S30" s="88"/>
      <c r="T30" s="203">
        <f>IFERROR(
(SUMPRODUCT(G30:G33,I30:I33)
+SUMPRODUCT(G30:G33,K30:K33)
+SUMPRODUCT(G30:G33,L30:L33)
+SUMPRODUCT(G30:G33,M30:M33)
+SUMPRODUCT(G30:G33,N30:N33)
+SUMPRODUCT(G30:G33,O30:O33)
+SUMPRODUCT(G30:G33,P30:P33)
+SUMPRODUCT(G30:G33,J30:J33))/C19,"0")</f>
        <v>0</v>
      </c>
      <c r="U30" s="92"/>
      <c r="V30" s="170">
        <v>0.1</v>
      </c>
      <c r="W30" s="83"/>
      <c r="X30" s="186"/>
      <c r="Y30" s="83"/>
      <c r="Z30" s="184"/>
      <c r="AA30" s="84"/>
      <c r="AC30" s="78"/>
      <c r="AD30" s="93"/>
      <c r="AE30" s="85"/>
      <c r="AF30" s="78"/>
      <c r="AG30" s="78"/>
      <c r="AH30" s="78"/>
      <c r="AI30" s="78"/>
      <c r="AJ30" s="78"/>
      <c r="AK30" s="78"/>
      <c r="AL30" s="78"/>
      <c r="AM30" s="78"/>
    </row>
    <row r="31" spans="2:39" ht="18" customHeight="1">
      <c r="B31" s="79"/>
      <c r="C31" s="208"/>
      <c r="D31" s="211"/>
      <c r="E31" s="94" t="s">
        <v>82</v>
      </c>
      <c r="F31" s="83"/>
      <c r="G31" s="95">
        <v>1</v>
      </c>
      <c r="H31" s="88"/>
      <c r="I31" s="152">
        <v>0</v>
      </c>
      <c r="J31" s="152">
        <v>0</v>
      </c>
      <c r="K31" s="152">
        <v>0</v>
      </c>
      <c r="L31" s="152">
        <v>0</v>
      </c>
      <c r="M31" s="152">
        <v>0</v>
      </c>
      <c r="N31" s="152">
        <v>0</v>
      </c>
      <c r="O31" s="152">
        <v>0</v>
      </c>
      <c r="P31" s="152">
        <v>0</v>
      </c>
      <c r="Q31" s="88"/>
      <c r="R31" s="152">
        <f>AVERAGE(I31:P31)</f>
        <v>0</v>
      </c>
      <c r="S31" s="88"/>
      <c r="T31" s="204"/>
      <c r="U31" s="92"/>
      <c r="V31" s="171"/>
      <c r="W31" s="83"/>
      <c r="X31" s="186"/>
      <c r="Y31" s="83"/>
      <c r="Z31" s="184"/>
      <c r="AA31" s="84"/>
      <c r="AC31" s="78"/>
      <c r="AD31" s="93"/>
      <c r="AE31" s="85"/>
      <c r="AF31" s="78"/>
      <c r="AG31" s="78"/>
      <c r="AH31" s="78"/>
      <c r="AI31" s="78"/>
      <c r="AJ31" s="78"/>
      <c r="AK31" s="78"/>
      <c r="AL31" s="78"/>
      <c r="AM31" s="78"/>
    </row>
    <row r="32" spans="2:39" ht="18" customHeight="1">
      <c r="B32" s="79"/>
      <c r="C32" s="208"/>
      <c r="D32" s="211"/>
      <c r="E32" s="94" t="s">
        <v>84</v>
      </c>
      <c r="F32" s="83"/>
      <c r="G32" s="95">
        <v>0.5</v>
      </c>
      <c r="H32" s="88"/>
      <c r="I32" s="152">
        <v>0</v>
      </c>
      <c r="J32" s="152">
        <v>0</v>
      </c>
      <c r="K32" s="152">
        <v>0</v>
      </c>
      <c r="L32" s="152">
        <v>0</v>
      </c>
      <c r="M32" s="152">
        <v>0</v>
      </c>
      <c r="N32" s="152">
        <v>0</v>
      </c>
      <c r="O32" s="152">
        <v>0</v>
      </c>
      <c r="P32" s="152">
        <v>0</v>
      </c>
      <c r="Q32" s="88"/>
      <c r="R32" s="152">
        <f>AVERAGE(I32:P32)</f>
        <v>0</v>
      </c>
      <c r="S32" s="88"/>
      <c r="T32" s="204"/>
      <c r="U32" s="92"/>
      <c r="V32" s="171"/>
      <c r="W32" s="83"/>
      <c r="X32" s="186"/>
      <c r="Y32" s="83"/>
      <c r="Z32" s="184"/>
      <c r="AA32" s="84"/>
      <c r="AC32" s="78"/>
      <c r="AD32" s="93"/>
      <c r="AE32" s="85"/>
      <c r="AF32" s="78"/>
      <c r="AG32" s="78"/>
      <c r="AH32" s="78"/>
      <c r="AI32" s="78"/>
      <c r="AJ32" s="78"/>
      <c r="AK32" s="78"/>
      <c r="AL32" s="78"/>
      <c r="AM32" s="78"/>
    </row>
    <row r="33" spans="2:39" ht="18" customHeight="1">
      <c r="B33" s="79"/>
      <c r="C33" s="209"/>
      <c r="D33" s="212"/>
      <c r="E33" s="99" t="s">
        <v>85</v>
      </c>
      <c r="F33" s="83"/>
      <c r="G33" s="100">
        <v>0</v>
      </c>
      <c r="H33" s="88"/>
      <c r="I33" s="153">
        <v>0</v>
      </c>
      <c r="J33" s="153">
        <v>0</v>
      </c>
      <c r="K33" s="153">
        <v>0</v>
      </c>
      <c r="L33" s="153">
        <v>0</v>
      </c>
      <c r="M33" s="153">
        <v>0</v>
      </c>
      <c r="N33" s="153">
        <v>0</v>
      </c>
      <c r="O33" s="153">
        <v>0</v>
      </c>
      <c r="P33" s="153">
        <v>0</v>
      </c>
      <c r="Q33" s="88"/>
      <c r="R33" s="153">
        <f>AVERAGE(I33:P33)</f>
        <v>0</v>
      </c>
      <c r="S33" s="88"/>
      <c r="T33" s="205"/>
      <c r="U33" s="92"/>
      <c r="V33" s="172"/>
      <c r="W33" s="83"/>
      <c r="X33" s="186"/>
      <c r="Y33" s="83"/>
      <c r="Z33" s="184"/>
      <c r="AA33" s="84"/>
      <c r="AC33" s="78"/>
      <c r="AD33" s="93"/>
      <c r="AE33" s="85"/>
      <c r="AF33" s="78"/>
      <c r="AG33" s="78"/>
      <c r="AH33" s="78"/>
      <c r="AI33" s="78"/>
      <c r="AJ33" s="78"/>
      <c r="AK33" s="78"/>
      <c r="AL33" s="78"/>
      <c r="AM33" s="78"/>
    </row>
    <row r="34" spans="2:39" ht="18.95" customHeight="1">
      <c r="B34" s="79"/>
      <c r="C34" s="104"/>
      <c r="D34" s="83"/>
      <c r="E34" s="83"/>
      <c r="F34" s="83"/>
      <c r="G34" s="88"/>
      <c r="H34" s="88"/>
      <c r="I34" s="107">
        <f>SUM(I30:I33)</f>
        <v>0</v>
      </c>
      <c r="J34" s="107">
        <f t="shared" ref="J34:P34" si="4">SUM(J30:J33)</f>
        <v>0</v>
      </c>
      <c r="K34" s="107">
        <f t="shared" si="4"/>
        <v>0</v>
      </c>
      <c r="L34" s="107">
        <f t="shared" si="4"/>
        <v>0</v>
      </c>
      <c r="M34" s="107">
        <f t="shared" si="4"/>
        <v>0</v>
      </c>
      <c r="N34" s="107">
        <f t="shared" si="4"/>
        <v>0</v>
      </c>
      <c r="O34" s="107">
        <f t="shared" si="4"/>
        <v>0</v>
      </c>
      <c r="P34" s="107">
        <f t="shared" si="4"/>
        <v>0</v>
      </c>
      <c r="Q34" s="88"/>
      <c r="R34" s="107">
        <f>SUM(R30:R33)</f>
        <v>0</v>
      </c>
      <c r="S34" s="88"/>
      <c r="T34" s="92"/>
      <c r="U34" s="92"/>
      <c r="V34" s="92"/>
      <c r="W34" s="83"/>
      <c r="X34" s="186"/>
      <c r="Y34" s="83"/>
      <c r="Z34" s="184"/>
      <c r="AA34" s="84"/>
      <c r="AC34" s="78"/>
      <c r="AD34" s="111"/>
      <c r="AE34" s="112"/>
      <c r="AF34" s="78"/>
      <c r="AG34" s="78"/>
      <c r="AH34" s="78"/>
      <c r="AI34" s="78"/>
      <c r="AJ34" s="78"/>
      <c r="AK34" s="78"/>
      <c r="AL34" s="78"/>
      <c r="AM34" s="78"/>
    </row>
    <row r="35" spans="2:39" ht="14.1" customHeight="1">
      <c r="B35" s="79"/>
      <c r="C35" s="104"/>
      <c r="D35" s="173"/>
      <c r="E35" s="173"/>
      <c r="F35" s="83"/>
      <c r="G35" s="105"/>
      <c r="H35" s="106"/>
      <c r="I35" s="107"/>
      <c r="J35" s="107"/>
      <c r="K35" s="107"/>
      <c r="L35" s="107"/>
      <c r="M35" s="107"/>
      <c r="N35" s="107"/>
      <c r="O35" s="107"/>
      <c r="P35" s="107"/>
      <c r="Q35" s="88"/>
      <c r="R35" s="107"/>
      <c r="S35" s="88"/>
      <c r="T35" s="92"/>
      <c r="U35" s="92"/>
      <c r="V35" s="92"/>
      <c r="W35" s="83"/>
      <c r="X35" s="186"/>
      <c r="Y35" s="83"/>
      <c r="Z35" s="184"/>
      <c r="AA35" s="84"/>
      <c r="AC35" s="78"/>
      <c r="AD35" s="93"/>
      <c r="AE35" s="112"/>
      <c r="AF35" s="78"/>
      <c r="AG35" s="78"/>
      <c r="AH35" s="78"/>
      <c r="AI35" s="78"/>
      <c r="AJ35" s="78"/>
      <c r="AK35" s="78"/>
      <c r="AL35" s="78"/>
      <c r="AM35" s="78"/>
    </row>
    <row r="36" spans="2:39" ht="18" customHeight="1">
      <c r="B36" s="79"/>
      <c r="C36" s="197" t="s">
        <v>86</v>
      </c>
      <c r="D36" s="200" t="s">
        <v>65</v>
      </c>
      <c r="E36" s="87" t="s">
        <v>87</v>
      </c>
      <c r="F36" s="83"/>
      <c r="G36" s="87">
        <f>2/3</f>
        <v>0.66666666666666663</v>
      </c>
      <c r="H36" s="88"/>
      <c r="I36" s="150">
        <v>0</v>
      </c>
      <c r="J36" s="150">
        <v>0</v>
      </c>
      <c r="K36" s="150">
        <v>0</v>
      </c>
      <c r="L36" s="150">
        <v>0</v>
      </c>
      <c r="M36" s="150">
        <v>0</v>
      </c>
      <c r="N36" s="150">
        <v>0</v>
      </c>
      <c r="O36" s="150">
        <v>0</v>
      </c>
      <c r="P36" s="150">
        <v>0</v>
      </c>
      <c r="Q36" s="88"/>
      <c r="R36" s="150">
        <f>AVERAGE(I36:P36)</f>
        <v>0</v>
      </c>
      <c r="S36" s="88"/>
      <c r="T36" s="203">
        <f>IFERROR(
 (SUMPRODUCT(G36:G38,I36:I38)
 +SUMPRODUCT(G36:G38,K36:K38)
 +SUMPRODUCT(G36:G38,L36:L38)
 +SUMPRODUCT(G36:G38,M36:M38)
 +SUMPRODUCT(G36:G38,N36:N38)
 +SUMPRODUCT(G36:G38,O36:O38)
 +SUMPRODUCT(G36:G38,P36:P38)
 +SUMPRODUCT(G36:G38,J36:J38)) / C19,"0")</f>
        <v>0</v>
      </c>
      <c r="U36" s="92"/>
      <c r="V36" s="170">
        <v>0.3</v>
      </c>
      <c r="W36" s="83"/>
      <c r="X36" s="186"/>
      <c r="Y36" s="83"/>
      <c r="Z36" s="184"/>
      <c r="AA36" s="84"/>
      <c r="AC36" s="78"/>
      <c r="AD36" s="93"/>
      <c r="AE36" s="85"/>
      <c r="AF36" s="78"/>
      <c r="AG36" s="78"/>
      <c r="AH36" s="78"/>
      <c r="AI36" s="78"/>
      <c r="AJ36" s="78"/>
      <c r="AK36" s="78"/>
      <c r="AL36" s="78"/>
      <c r="AM36" s="78"/>
    </row>
    <row r="37" spans="2:39" ht="18" customHeight="1">
      <c r="B37" s="79"/>
      <c r="C37" s="198"/>
      <c r="D37" s="201"/>
      <c r="E37" s="95" t="s">
        <v>88</v>
      </c>
      <c r="F37" s="83"/>
      <c r="G37" s="95">
        <f>1/3</f>
        <v>0.33333333333333331</v>
      </c>
      <c r="H37" s="88"/>
      <c r="I37" s="152">
        <v>0</v>
      </c>
      <c r="J37" s="152">
        <v>0</v>
      </c>
      <c r="K37" s="152">
        <v>0</v>
      </c>
      <c r="L37" s="152">
        <v>0</v>
      </c>
      <c r="M37" s="152">
        <v>0</v>
      </c>
      <c r="N37" s="152">
        <v>0</v>
      </c>
      <c r="O37" s="152">
        <v>0</v>
      </c>
      <c r="P37" s="152">
        <v>0</v>
      </c>
      <c r="Q37" s="88"/>
      <c r="R37" s="152">
        <f>AVERAGE(I37:P37)</f>
        <v>0</v>
      </c>
      <c r="S37" s="88"/>
      <c r="T37" s="204"/>
      <c r="U37" s="92"/>
      <c r="V37" s="171"/>
      <c r="W37" s="83"/>
      <c r="X37" s="186"/>
      <c r="Y37" s="83"/>
      <c r="Z37" s="184"/>
      <c r="AA37" s="84"/>
      <c r="AC37" s="78"/>
      <c r="AD37" s="93"/>
      <c r="AE37" s="85"/>
      <c r="AF37" s="78"/>
      <c r="AG37" s="78"/>
      <c r="AH37" s="78"/>
      <c r="AI37" s="78"/>
      <c r="AJ37" s="78"/>
      <c r="AK37" s="78"/>
      <c r="AL37" s="78"/>
      <c r="AM37" s="78"/>
    </row>
    <row r="38" spans="2:39" ht="18" customHeight="1">
      <c r="B38" s="79"/>
      <c r="C38" s="199"/>
      <c r="D38" s="202"/>
      <c r="E38" s="100" t="s">
        <v>89</v>
      </c>
      <c r="F38" s="83"/>
      <c r="G38" s="100">
        <v>0</v>
      </c>
      <c r="H38" s="88"/>
      <c r="I38" s="153">
        <v>0</v>
      </c>
      <c r="J38" s="153">
        <v>0</v>
      </c>
      <c r="K38" s="153">
        <v>0</v>
      </c>
      <c r="L38" s="153">
        <v>0</v>
      </c>
      <c r="M38" s="153">
        <v>0</v>
      </c>
      <c r="N38" s="153">
        <v>0</v>
      </c>
      <c r="O38" s="153">
        <v>0</v>
      </c>
      <c r="P38" s="153">
        <v>0</v>
      </c>
      <c r="Q38" s="88"/>
      <c r="R38" s="153">
        <f>AVERAGE(I38:P38)</f>
        <v>0</v>
      </c>
      <c r="S38" s="88"/>
      <c r="T38" s="205"/>
      <c r="U38" s="92"/>
      <c r="V38" s="172"/>
      <c r="W38" s="83"/>
      <c r="X38" s="186"/>
      <c r="Y38" s="88"/>
      <c r="Z38" s="185"/>
      <c r="AA38" s="116"/>
      <c r="AC38" s="78"/>
      <c r="AD38" s="93"/>
      <c r="AE38" s="85"/>
      <c r="AF38" s="78"/>
      <c r="AG38" s="78"/>
      <c r="AH38" s="78"/>
      <c r="AI38" s="78"/>
      <c r="AJ38" s="78"/>
      <c r="AK38" s="78"/>
      <c r="AL38" s="78"/>
      <c r="AM38" s="78"/>
    </row>
    <row r="39" spans="2:39" ht="14.1" customHeight="1">
      <c r="B39" s="79"/>
      <c r="C39" s="83"/>
      <c r="D39" s="117" t="s">
        <v>90</v>
      </c>
      <c r="E39" s="83"/>
      <c r="F39" s="83"/>
      <c r="G39" s="83"/>
      <c r="H39" s="83"/>
      <c r="I39" s="118">
        <f>SUM(I36:I38)</f>
        <v>0</v>
      </c>
      <c r="J39" s="118">
        <f t="shared" ref="J39:P39" si="5">SUM(J36:J38)</f>
        <v>0</v>
      </c>
      <c r="K39" s="118">
        <f t="shared" si="5"/>
        <v>0</v>
      </c>
      <c r="L39" s="118">
        <f t="shared" si="5"/>
        <v>0</v>
      </c>
      <c r="M39" s="118">
        <f t="shared" si="5"/>
        <v>0</v>
      </c>
      <c r="N39" s="118">
        <f t="shared" si="5"/>
        <v>0</v>
      </c>
      <c r="O39" s="118">
        <f t="shared" si="5"/>
        <v>0</v>
      </c>
      <c r="P39" s="118">
        <f t="shared" si="5"/>
        <v>0</v>
      </c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4"/>
      <c r="AC39" s="78"/>
      <c r="AD39" s="111"/>
      <c r="AE39" s="85"/>
      <c r="AF39" s="78"/>
      <c r="AG39" s="78"/>
      <c r="AH39" s="78"/>
      <c r="AI39" s="78"/>
      <c r="AJ39" s="78"/>
      <c r="AK39" s="78"/>
      <c r="AL39" s="78"/>
      <c r="AM39" s="78"/>
    </row>
    <row r="40" spans="2:39" ht="14.1" customHeight="1">
      <c r="B40" s="79"/>
      <c r="C40" s="83"/>
      <c r="D40" s="117"/>
      <c r="E40" s="83"/>
      <c r="F40" s="83"/>
      <c r="G40" s="83"/>
      <c r="H40" s="83"/>
      <c r="I40" s="118"/>
      <c r="J40" s="118"/>
      <c r="K40" s="118"/>
      <c r="L40" s="118"/>
      <c r="M40" s="118"/>
      <c r="N40" s="118"/>
      <c r="O40" s="118"/>
      <c r="P40" s="118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4"/>
      <c r="AC40" s="78"/>
      <c r="AD40" s="93"/>
      <c r="AE40" s="119"/>
      <c r="AF40" s="78"/>
      <c r="AG40" s="78"/>
      <c r="AH40" s="78"/>
      <c r="AI40" s="78"/>
      <c r="AJ40" s="78"/>
      <c r="AK40" s="78"/>
      <c r="AL40" s="78"/>
      <c r="AM40" s="78"/>
    </row>
    <row r="41" spans="2:39" ht="36" customHeight="1">
      <c r="B41" s="79"/>
      <c r="C41" s="83"/>
      <c r="D41" s="117"/>
      <c r="E41" s="83"/>
      <c r="F41" s="83"/>
      <c r="G41" s="163" t="s">
        <v>91</v>
      </c>
      <c r="H41" s="83"/>
      <c r="I41" s="160">
        <f>SUMPRODUCT(G23:G27,I23:I27)*V23+SUMPRODUCT(G30:G33,I30:I33)*V30+SUMPRODUCT(G36:G38,I36:I38)*V36</f>
        <v>0</v>
      </c>
      <c r="J41" s="160">
        <f>SUMPRODUCT(G23:G27,J23:J27)*V23+SUMPRODUCT(G30:G33,J30:J33)*V30+SUMPRODUCT(G36:G38,J36:J38)*V36</f>
        <v>0</v>
      </c>
      <c r="K41" s="160">
        <f>SUMPRODUCT(G23:G27,K23:K27)*V23+SUMPRODUCT(G30:G33,K30:K33)*V30+SUMPRODUCT(G36:G38,K36:K38)*V36</f>
        <v>0</v>
      </c>
      <c r="L41" s="160">
        <f>SUMPRODUCT(G23:G27,L23:L27)*V23+SUMPRODUCT(G30:G33,L30:L33)*V30+SUMPRODUCT(G36:G38,L36:L38)*V36</f>
        <v>0</v>
      </c>
      <c r="M41" s="160">
        <f>SUMPRODUCT(G23:G27,M23:M27)*V23+SUMPRODUCT(G30:G33,M30:M33)*V30+SUMPRODUCT(G36:G38,M36:M38)*V36</f>
        <v>0</v>
      </c>
      <c r="N41" s="160">
        <f>SUMPRODUCT(G23:G27,N23:N27)*V23+SUMPRODUCT(G30:G33,N30:N33)*V30+SUMPRODUCT(G36:G38,N36:N38)*V36</f>
        <v>0</v>
      </c>
      <c r="O41" s="160">
        <f>SUMPRODUCT(G23:G27,O23:O27)*V23+SUMPRODUCT(G30:G33,O30:O33)*V30+SUMPRODUCT(G36:G38,O36:O38)*V36</f>
        <v>0</v>
      </c>
      <c r="P41" s="160">
        <f>SUMPRODUCT(G23:G27,P23:P27)*V23+SUMPRODUCT(G30:G33,P30:P33)*V30+SUMPRODUCT(G36:G38,P36:P38)*V36</f>
        <v>0</v>
      </c>
      <c r="Q41" s="83"/>
      <c r="R41" s="83"/>
      <c r="S41" s="83"/>
      <c r="T41" s="83"/>
      <c r="U41" s="83"/>
      <c r="V41" s="83"/>
      <c r="W41" s="83"/>
      <c r="X41" s="174" t="s">
        <v>92</v>
      </c>
      <c r="Y41" s="83"/>
      <c r="Z41" s="177" t="e">
        <f>H18</f>
        <v>#N/A</v>
      </c>
      <c r="AA41" s="84"/>
      <c r="AC41" s="78"/>
      <c r="AD41" s="93"/>
      <c r="AE41" s="119"/>
      <c r="AF41" s="78"/>
      <c r="AG41" s="78"/>
      <c r="AH41" s="78"/>
      <c r="AI41" s="78"/>
      <c r="AJ41" s="78"/>
      <c r="AK41" s="78"/>
      <c r="AL41" s="78"/>
      <c r="AM41" s="78"/>
    </row>
    <row r="42" spans="2:39" ht="6" customHeight="1">
      <c r="B42" s="79"/>
      <c r="C42" s="83"/>
      <c r="D42" s="117"/>
      <c r="E42" s="83"/>
      <c r="F42" s="83"/>
      <c r="G42" s="121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175"/>
      <c r="Y42" s="83"/>
      <c r="Z42" s="178"/>
      <c r="AA42" s="84"/>
      <c r="AC42" s="78"/>
      <c r="AD42" s="93"/>
      <c r="AE42" s="85"/>
      <c r="AF42" s="78"/>
      <c r="AG42" s="78"/>
      <c r="AH42" s="78"/>
      <c r="AI42" s="78"/>
      <c r="AJ42" s="78"/>
      <c r="AK42" s="78"/>
      <c r="AL42" s="78"/>
      <c r="AM42" s="78"/>
    </row>
    <row r="43" spans="2:39" ht="36" customHeight="1">
      <c r="B43" s="79"/>
      <c r="C43" s="83"/>
      <c r="D43" s="117"/>
      <c r="E43" s="83"/>
      <c r="F43" s="83"/>
      <c r="G43" s="162" t="s">
        <v>93</v>
      </c>
      <c r="H43" s="83"/>
      <c r="I43" s="161" t="e">
        <f>H10</f>
        <v>#N/A</v>
      </c>
      <c r="J43" s="161" t="e">
        <f>H11</f>
        <v>#N/A</v>
      </c>
      <c r="K43" s="161" t="e">
        <f>H12</f>
        <v>#N/A</v>
      </c>
      <c r="L43" s="161" t="e">
        <f>H13</f>
        <v>#N/A</v>
      </c>
      <c r="M43" s="161" t="e">
        <f>H14</f>
        <v>#N/A</v>
      </c>
      <c r="N43" s="161" t="e">
        <f>H15</f>
        <v>#N/A</v>
      </c>
      <c r="O43" s="161" t="e">
        <f>H16</f>
        <v>#N/A</v>
      </c>
      <c r="P43" s="161" t="e">
        <f>H17</f>
        <v>#N/A</v>
      </c>
      <c r="Q43" s="83"/>
      <c r="R43" s="83"/>
      <c r="S43" s="83"/>
      <c r="T43" s="83"/>
      <c r="U43" s="83"/>
      <c r="V43" s="83"/>
      <c r="W43" s="83"/>
      <c r="X43" s="176"/>
      <c r="Y43" s="83"/>
      <c r="Z43" s="179"/>
      <c r="AA43" s="84"/>
      <c r="AC43" s="78"/>
      <c r="AD43" s="93"/>
      <c r="AE43" s="78"/>
      <c r="AF43" s="78"/>
      <c r="AG43" s="78"/>
      <c r="AH43" s="78"/>
      <c r="AI43" s="78"/>
      <c r="AJ43" s="78"/>
      <c r="AK43" s="78"/>
      <c r="AL43" s="78"/>
      <c r="AM43" s="78"/>
    </row>
    <row r="44" spans="2:39" ht="14.1" customHeight="1">
      <c r="B44" s="79"/>
      <c r="C44" s="83"/>
      <c r="D44" s="117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4"/>
      <c r="AC44" s="78"/>
      <c r="AD44" s="124"/>
      <c r="AE44" s="78"/>
      <c r="AF44" s="78"/>
      <c r="AG44" s="78"/>
      <c r="AH44" s="78"/>
      <c r="AI44" s="78"/>
      <c r="AJ44" s="78"/>
      <c r="AK44" s="78"/>
      <c r="AL44" s="78"/>
      <c r="AM44" s="78"/>
    </row>
    <row r="45" spans="2:39" ht="14.1" customHeight="1">
      <c r="B45" s="125"/>
      <c r="C45" s="126"/>
      <c r="D45" s="127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8"/>
    </row>
    <row r="46" spans="2:39" ht="14.1" customHeight="1">
      <c r="E46" s="42"/>
    </row>
    <row r="47" spans="2:39" ht="14.1" customHeight="1">
      <c r="E47" s="42"/>
    </row>
    <row r="48" spans="2:39" ht="14.1" customHeight="1">
      <c r="E48" s="42"/>
    </row>
    <row r="49" spans="31:35" s="42" customFormat="1" ht="14.1" customHeight="1"/>
    <row r="50" spans="31:35" s="42" customFormat="1" ht="14.1" customHeight="1"/>
    <row r="51" spans="31:35" s="42" customFormat="1" ht="14.1" customHeight="1"/>
    <row r="52" spans="31:35" s="42" customFormat="1" ht="14.1" customHeight="1"/>
    <row r="53" spans="31:35" s="42" customFormat="1" ht="14.1" customHeight="1"/>
    <row r="54" spans="31:35" s="42" customFormat="1" ht="14.1" customHeight="1"/>
    <row r="55" spans="31:35" s="42" customFormat="1" ht="14.1" customHeight="1"/>
    <row r="56" spans="31:35" s="42" customFormat="1"/>
    <row r="57" spans="31:35" s="42" customFormat="1"/>
    <row r="58" spans="31:35" s="42" customFormat="1"/>
    <row r="59" spans="31:35" s="42" customFormat="1"/>
    <row r="60" spans="31:35" s="42" customFormat="1">
      <c r="AF60" s="43"/>
    </row>
    <row r="61" spans="31:35" s="42" customFormat="1">
      <c r="AF61" s="43"/>
    </row>
    <row r="62" spans="31:35" s="42" customFormat="1">
      <c r="AE62" s="129"/>
      <c r="AF62" s="129"/>
      <c r="AG62" s="129"/>
      <c r="AI62" s="64"/>
    </row>
    <row r="63" spans="31:35" s="42" customFormat="1">
      <c r="AE63" s="43"/>
      <c r="AF63" s="43"/>
    </row>
    <row r="64" spans="31:35" s="42" customFormat="1">
      <c r="AE64" s="43"/>
      <c r="AF64" s="43"/>
    </row>
    <row r="65" spans="5:32">
      <c r="E65" s="42"/>
      <c r="AE65" s="43"/>
      <c r="AF65" s="43"/>
    </row>
    <row r="66" spans="5:32" ht="18" customHeight="1">
      <c r="AE66" s="43"/>
      <c r="AF66" s="43"/>
    </row>
    <row r="67" spans="5:32" ht="12" customHeight="1">
      <c r="Y67" s="130"/>
      <c r="AA67" s="130"/>
      <c r="AC67" s="43"/>
      <c r="AE67" s="43"/>
      <c r="AF67" s="43"/>
    </row>
    <row r="68" spans="5:32" ht="12" customHeight="1">
      <c r="AC68" s="43"/>
      <c r="AE68" s="43"/>
      <c r="AF68" s="43"/>
    </row>
    <row r="69" spans="5:32" ht="12" customHeight="1">
      <c r="AC69" s="43"/>
      <c r="AE69" s="43"/>
      <c r="AF69" s="43"/>
    </row>
    <row r="70" spans="5:32" ht="12.95" customHeight="1">
      <c r="AC70" s="43"/>
      <c r="AE70" s="43"/>
      <c r="AF70" s="43"/>
    </row>
    <row r="71" spans="5:32">
      <c r="AC71" s="43"/>
      <c r="AF71" s="43"/>
    </row>
    <row r="72" spans="5:32">
      <c r="AC72" s="43"/>
      <c r="AF72" s="43"/>
    </row>
    <row r="73" spans="5:32">
      <c r="AC73" s="43"/>
      <c r="AF73" s="43"/>
    </row>
    <row r="74" spans="5:32">
      <c r="AC74" s="43"/>
      <c r="AF74" s="43"/>
    </row>
    <row r="75" spans="5:32">
      <c r="AC75" s="43"/>
      <c r="AF75" s="43"/>
    </row>
    <row r="76" spans="5:32">
      <c r="AC76" s="43"/>
      <c r="AE76" s="43"/>
      <c r="AF76" s="43"/>
    </row>
    <row r="77" spans="5:32">
      <c r="AC77" s="43"/>
      <c r="AE77" s="43"/>
      <c r="AF77" s="43"/>
    </row>
    <row r="78" spans="5:32">
      <c r="AC78" s="43"/>
      <c r="AE78" s="43"/>
      <c r="AF78" s="43"/>
    </row>
    <row r="79" spans="5:32">
      <c r="AC79" s="43"/>
      <c r="AE79" s="43"/>
      <c r="AF79" s="43"/>
    </row>
    <row r="80" spans="5:32">
      <c r="AC80" s="43"/>
      <c r="AE80" s="43"/>
      <c r="AF80" s="43"/>
    </row>
  </sheetData>
  <sheetProtection selectLockedCells="1" selectUnlockedCells="1"/>
  <mergeCells count="45">
    <mergeCell ref="J8:L8"/>
    <mergeCell ref="F9:G9"/>
    <mergeCell ref="H9:I9"/>
    <mergeCell ref="F13:G13"/>
    <mergeCell ref="H13:I13"/>
    <mergeCell ref="F11:G11"/>
    <mergeCell ref="H11:I11"/>
    <mergeCell ref="F12:G12"/>
    <mergeCell ref="H12:I12"/>
    <mergeCell ref="B8:C8"/>
    <mergeCell ref="D8:E8"/>
    <mergeCell ref="F8:I8"/>
    <mergeCell ref="F10:G10"/>
    <mergeCell ref="H10:I10"/>
    <mergeCell ref="C36:C38"/>
    <mergeCell ref="D36:D38"/>
    <mergeCell ref="T36:T38"/>
    <mergeCell ref="I21:P21"/>
    <mergeCell ref="C23:C27"/>
    <mergeCell ref="D23:D27"/>
    <mergeCell ref="T23:T27"/>
    <mergeCell ref="C30:C33"/>
    <mergeCell ref="D30:D33"/>
    <mergeCell ref="T30:T33"/>
    <mergeCell ref="M8:O8"/>
    <mergeCell ref="Z23:Z38"/>
    <mergeCell ref="D28:E28"/>
    <mergeCell ref="V23:V27"/>
    <mergeCell ref="X23:X38"/>
    <mergeCell ref="V36:V38"/>
    <mergeCell ref="F16:G16"/>
    <mergeCell ref="H16:I16"/>
    <mergeCell ref="F17:G17"/>
    <mergeCell ref="H17:I17"/>
    <mergeCell ref="F18:G18"/>
    <mergeCell ref="D20:E20"/>
    <mergeCell ref="F14:G14"/>
    <mergeCell ref="H14:I14"/>
    <mergeCell ref="F15:G15"/>
    <mergeCell ref="H15:I15"/>
    <mergeCell ref="H18:I18"/>
    <mergeCell ref="V30:V33"/>
    <mergeCell ref="D35:E35"/>
    <mergeCell ref="X41:X43"/>
    <mergeCell ref="Z41:Z43"/>
  </mergeCells>
  <dataValidations count="4">
    <dataValidation allowBlank="1" showInputMessage="1" showErrorMessage="1" promptTitle="SirkIndeks" sqref="Z23:Z38 X23" xr:uid="{E3AE959F-4EB7-8D4A-9297-84E79CF3C096}"/>
    <dataValidation allowBlank="1" showInputMessage="1" showErrorMessage="1" promptTitle="Name" prompt="Enter the employee name to display in the shape." sqref="AE62" xr:uid="{8D903483-58E5-EB42-86CE-513C92667B6E}"/>
    <dataValidation allowBlank="1" showInputMessage="1" showErrorMessage="1" promptTitle="Manager ID" prompt="Enter the Employee ID of the manager. This ID must be present in the Employee ID column." sqref="AF62" xr:uid="{EBB08D00-73CA-5F4D-8525-44983C207BD3}"/>
    <dataValidation allowBlank="1" showInputMessage="1" showErrorMessage="1" promptTitle="Role Type" prompt="Choose the role that best represents the employee. This changes the color on the shape." sqref="AG62" xr:uid="{7D410E68-8DC6-214C-B9FF-D9D865A44A69}"/>
  </dataValidations>
  <pageMargins left="0.7" right="0.7" top="0.75" bottom="0.75" header="0.3" footer="0.3"/>
  <pageSetup paperSize="9" orientation="portrait" r:id="rId1"/>
  <ignoredErrors>
    <ignoredError sqref="R23:R27 R30:R33 R36:R38 J41:P41" unlockedFormula="1"/>
    <ignoredError sqref="O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1F73-A2DB-6F49-A2EB-2DE360E13F39}">
  <sheetPr codeName="Ark3">
    <tabColor theme="8"/>
  </sheetPr>
  <dimension ref="B1:AM80"/>
  <sheetViews>
    <sheetView zoomScale="80" zoomScaleNormal="80" workbookViewId="0">
      <selection activeCell="AD44" sqref="AD44"/>
    </sheetView>
  </sheetViews>
  <sheetFormatPr defaultColWidth="14.28515625" defaultRowHeight="12"/>
  <cols>
    <col min="1" max="1" width="10.28515625" style="42" customWidth="1"/>
    <col min="2" max="2" width="15" style="42" customWidth="1"/>
    <col min="3" max="3" width="12.7109375" style="42" customWidth="1"/>
    <col min="4" max="4" width="10.85546875" style="42" customWidth="1"/>
    <col min="5" max="5" width="11.140625" style="43" customWidth="1"/>
    <col min="6" max="6" width="2.42578125" style="42" customWidth="1"/>
    <col min="7" max="7" width="12.42578125" style="42" customWidth="1"/>
    <col min="8" max="8" width="2.42578125" style="42" customWidth="1"/>
    <col min="9" max="9" width="8.85546875" style="42" customWidth="1"/>
    <col min="10" max="11" width="10.140625" style="42" customWidth="1"/>
    <col min="12" max="12" width="11.42578125" style="42" customWidth="1"/>
    <col min="13" max="14" width="8.85546875" style="42" customWidth="1"/>
    <col min="15" max="15" width="10" style="42" customWidth="1"/>
    <col min="16" max="16" width="8.85546875" style="42" customWidth="1"/>
    <col min="17" max="17" width="2.85546875" style="42" customWidth="1"/>
    <col min="18" max="18" width="9.42578125" style="42" customWidth="1"/>
    <col min="19" max="19" width="2.85546875" style="42" customWidth="1"/>
    <col min="20" max="20" width="11" style="42" customWidth="1"/>
    <col min="21" max="21" width="2.42578125" style="42" customWidth="1"/>
    <col min="22" max="22" width="11.7109375" style="42" customWidth="1"/>
    <col min="23" max="23" width="2.42578125" style="42" customWidth="1"/>
    <col min="24" max="24" width="14.140625" style="42" customWidth="1"/>
    <col min="25" max="25" width="4" style="42" customWidth="1"/>
    <col min="26" max="26" width="14.140625" style="42" customWidth="1"/>
    <col min="27" max="27" width="12" style="42" customWidth="1"/>
    <col min="28" max="28" width="14.28515625" style="42"/>
    <col min="29" max="29" width="19.28515625" style="42" customWidth="1"/>
    <col min="30" max="30" width="16.85546875" style="42" customWidth="1"/>
    <col min="31" max="16384" width="14.28515625" style="42"/>
  </cols>
  <sheetData>
    <row r="1" spans="2:15" ht="15.95" customHeight="1"/>
    <row r="2" spans="2:15" ht="39.950000000000003" customHeight="1">
      <c r="B2" s="44" t="s">
        <v>50</v>
      </c>
    </row>
    <row r="3" spans="2:15" ht="15" customHeight="1">
      <c r="B3" s="44"/>
    </row>
    <row r="4" spans="2:15" ht="20.100000000000001" customHeight="1">
      <c r="B4" s="45" t="s">
        <v>51</v>
      </c>
      <c r="C4" s="46"/>
    </row>
    <row r="5" spans="2:15" ht="20.100000000000001" customHeight="1">
      <c r="B5" s="45" t="s">
        <v>52</v>
      </c>
    </row>
    <row r="6" spans="2:15" ht="18">
      <c r="B6" s="45" t="s">
        <v>53</v>
      </c>
    </row>
    <row r="7" spans="2:15" ht="18">
      <c r="B7" s="45"/>
    </row>
    <row r="8" spans="2:15" ht="15.95">
      <c r="B8" s="213" t="s">
        <v>54</v>
      </c>
      <c r="C8" s="214"/>
      <c r="D8" s="215" t="s">
        <v>55</v>
      </c>
      <c r="E8" s="216"/>
      <c r="F8" s="215" t="s">
        <v>56</v>
      </c>
      <c r="G8" s="217"/>
      <c r="H8" s="217"/>
      <c r="I8" s="216"/>
      <c r="J8" s="218" t="s">
        <v>57</v>
      </c>
      <c r="K8" s="219"/>
      <c r="L8" s="220"/>
      <c r="M8" s="180" t="s">
        <v>58</v>
      </c>
      <c r="N8" s="181"/>
      <c r="O8" s="182"/>
    </row>
    <row r="9" spans="2:15" ht="15">
      <c r="B9" s="47" t="s">
        <v>59</v>
      </c>
      <c r="C9" s="47" t="s">
        <v>60</v>
      </c>
      <c r="D9" s="47" t="s">
        <v>61</v>
      </c>
      <c r="E9" s="47" t="s">
        <v>62</v>
      </c>
      <c r="F9" s="241" t="s">
        <v>63</v>
      </c>
      <c r="G9" s="242"/>
      <c r="H9" s="241" t="s">
        <v>64</v>
      </c>
      <c r="I9" s="243"/>
      <c r="J9" s="47" t="s">
        <v>65</v>
      </c>
      <c r="K9" s="47" t="s">
        <v>66</v>
      </c>
      <c r="L9" s="47" t="s">
        <v>67</v>
      </c>
      <c r="M9" s="48" t="s">
        <v>68</v>
      </c>
      <c r="N9" s="49" t="s">
        <v>69</v>
      </c>
      <c r="O9" s="49" t="s">
        <v>70</v>
      </c>
    </row>
    <row r="10" spans="2:15" ht="15">
      <c r="B10" s="50" t="s">
        <v>94</v>
      </c>
      <c r="C10" s="51">
        <v>2026</v>
      </c>
      <c r="D10" s="52">
        <f>VLOOKUP(C10, Data!$B$13:$C$43, 2, FALSE)</f>
        <v>0.32</v>
      </c>
      <c r="E10" s="52">
        <f>VLOOKUP(C10, Data!$B$13:$D$43, 3, FALSE)</f>
        <v>0.63500000000000001</v>
      </c>
      <c r="F10" s="187">
        <f>I41</f>
        <v>0.67</v>
      </c>
      <c r="G10" s="188"/>
      <c r="H10" s="189">
        <f>F10-D10</f>
        <v>0.35000000000000003</v>
      </c>
      <c r="I10" s="239"/>
      <c r="J10" s="53">
        <v>20000000</v>
      </c>
      <c r="K10" s="53">
        <v>4000000</v>
      </c>
      <c r="L10" s="54">
        <f>J10+K10</f>
        <v>24000000</v>
      </c>
      <c r="M10" s="131">
        <v>20000</v>
      </c>
      <c r="N10" s="132">
        <v>20000</v>
      </c>
      <c r="O10" s="133">
        <f>N10/M10</f>
        <v>1</v>
      </c>
    </row>
    <row r="11" spans="2:15" ht="15">
      <c r="B11" s="50" t="s">
        <v>95</v>
      </c>
      <c r="C11" s="134">
        <v>2024</v>
      </c>
      <c r="D11" s="52">
        <f>VLOOKUP(C11, Data!$B$13:$C$43, 2, FALSE)</f>
        <v>0.23000000000000004</v>
      </c>
      <c r="E11" s="52">
        <f>VLOOKUP(C11, Data!$B$13:$D$43, 3, FALSE)</f>
        <v>0.59</v>
      </c>
      <c r="F11" s="187">
        <f>J41</f>
        <v>0.26500000000000001</v>
      </c>
      <c r="G11" s="188"/>
      <c r="H11" s="189">
        <f t="shared" ref="H11:H17" si="0">F11-D11</f>
        <v>3.4999999999999976E-2</v>
      </c>
      <c r="I11" s="239"/>
      <c r="J11" s="53">
        <v>25000000</v>
      </c>
      <c r="K11" s="135">
        <v>75000000</v>
      </c>
      <c r="L11" s="54">
        <f t="shared" ref="L11:L17" si="1">J11+K11</f>
        <v>100000000</v>
      </c>
      <c r="M11" s="131">
        <v>30000</v>
      </c>
      <c r="N11" s="132">
        <v>0</v>
      </c>
      <c r="O11" s="133">
        <f t="shared" ref="O11:O17" si="2">N11/M11</f>
        <v>0</v>
      </c>
    </row>
    <row r="12" spans="2:15" ht="15">
      <c r="B12" s="50" t="s">
        <v>96</v>
      </c>
      <c r="C12" s="134">
        <v>2028</v>
      </c>
      <c r="D12" s="52">
        <f>VLOOKUP(C12, Data!$B$13:$C$43, 2, FALSE)</f>
        <v>0.41000000000000003</v>
      </c>
      <c r="E12" s="52">
        <f>VLOOKUP(C12, Data!$B$13:$D$43, 3, FALSE)</f>
        <v>0.67999999999999994</v>
      </c>
      <c r="F12" s="187">
        <f>K41</f>
        <v>0.3</v>
      </c>
      <c r="G12" s="188"/>
      <c r="H12" s="189">
        <f t="shared" si="0"/>
        <v>-0.11000000000000004</v>
      </c>
      <c r="I12" s="239"/>
      <c r="J12" s="135">
        <v>15000000</v>
      </c>
      <c r="K12" s="135">
        <v>10000000</v>
      </c>
      <c r="L12" s="54">
        <f t="shared" si="1"/>
        <v>25000000</v>
      </c>
      <c r="M12" s="131">
        <v>5000</v>
      </c>
      <c r="N12" s="132">
        <v>0</v>
      </c>
      <c r="O12" s="133">
        <f t="shared" si="2"/>
        <v>0</v>
      </c>
    </row>
    <row r="13" spans="2:15" ht="15">
      <c r="B13" s="50" t="s">
        <v>97</v>
      </c>
      <c r="C13" s="134">
        <v>2030</v>
      </c>
      <c r="D13" s="52">
        <f>VLOOKUP(C13, Data!$B$13:$C$43, 2, FALSE)</f>
        <v>0.5</v>
      </c>
      <c r="E13" s="52">
        <f>VLOOKUP(C13, Data!$B$13:$D$43, 3, FALSE)</f>
        <v>0.72499999999999998</v>
      </c>
      <c r="F13" s="187">
        <f>L41</f>
        <v>0.74</v>
      </c>
      <c r="G13" s="188"/>
      <c r="H13" s="189">
        <f t="shared" si="0"/>
        <v>0.24</v>
      </c>
      <c r="I13" s="239"/>
      <c r="J13" s="135">
        <v>2500000</v>
      </c>
      <c r="K13" s="135">
        <v>8000000</v>
      </c>
      <c r="L13" s="54">
        <f t="shared" si="1"/>
        <v>10500000</v>
      </c>
      <c r="M13" s="131">
        <v>12000</v>
      </c>
      <c r="N13" s="132">
        <v>10000</v>
      </c>
      <c r="O13" s="133">
        <f t="shared" si="2"/>
        <v>0.83333333333333337</v>
      </c>
    </row>
    <row r="14" spans="2:15" ht="15">
      <c r="B14" s="50" t="s">
        <v>98</v>
      </c>
      <c r="C14" s="134">
        <v>2028</v>
      </c>
      <c r="D14" s="52">
        <f>VLOOKUP(C14, Data!$B$13:$C$43, 2, FALSE)</f>
        <v>0.41000000000000003</v>
      </c>
      <c r="E14" s="52">
        <f>VLOOKUP(C14, Data!$B$13:$D$43, 3, FALSE)</f>
        <v>0.67999999999999994</v>
      </c>
      <c r="F14" s="187">
        <f>M41</f>
        <v>0.56499999999999995</v>
      </c>
      <c r="G14" s="188"/>
      <c r="H14" s="189">
        <f t="shared" si="0"/>
        <v>0.15499999999999992</v>
      </c>
      <c r="I14" s="239"/>
      <c r="J14" s="135">
        <v>7200000</v>
      </c>
      <c r="K14" s="135">
        <v>3000000</v>
      </c>
      <c r="L14" s="54">
        <f t="shared" si="1"/>
        <v>10200000</v>
      </c>
      <c r="M14" s="131">
        <v>35000</v>
      </c>
      <c r="N14" s="132">
        <v>30000</v>
      </c>
      <c r="O14" s="133">
        <f t="shared" si="2"/>
        <v>0.8571428571428571</v>
      </c>
    </row>
    <row r="15" spans="2:15" ht="15">
      <c r="B15" s="50" t="s">
        <v>99</v>
      </c>
      <c r="C15" s="134">
        <v>2027</v>
      </c>
      <c r="D15" s="52">
        <f>VLOOKUP(C15, Data!$B$13:$C$43, 2, FALSE)</f>
        <v>0.36499999999999999</v>
      </c>
      <c r="E15" s="52">
        <f>VLOOKUP(C15, Data!$B$13:$D$43, 3, FALSE)</f>
        <v>0.65749999999999997</v>
      </c>
      <c r="F15" s="187">
        <f>N41</f>
        <v>0.33699999999999997</v>
      </c>
      <c r="G15" s="188"/>
      <c r="H15" s="189">
        <f t="shared" si="0"/>
        <v>-2.8000000000000025E-2</v>
      </c>
      <c r="I15" s="239"/>
      <c r="J15" s="135">
        <v>3500000</v>
      </c>
      <c r="K15" s="135">
        <v>5000000</v>
      </c>
      <c r="L15" s="54">
        <f t="shared" si="1"/>
        <v>8500000</v>
      </c>
      <c r="M15" s="131">
        <v>2500</v>
      </c>
      <c r="N15" s="132">
        <v>0</v>
      </c>
      <c r="O15" s="133">
        <f t="shared" si="2"/>
        <v>0</v>
      </c>
    </row>
    <row r="16" spans="2:15" ht="15">
      <c r="B16" s="50" t="s">
        <v>100</v>
      </c>
      <c r="C16" s="134">
        <v>2025</v>
      </c>
      <c r="D16" s="52">
        <f>VLOOKUP(C16, Data!$B$13:$C$43, 2, FALSE)</f>
        <v>0.27500000000000002</v>
      </c>
      <c r="E16" s="52">
        <f>VLOOKUP(C16, Data!$B$13:$D$43, 3, FALSE)</f>
        <v>0.61250000000000004</v>
      </c>
      <c r="F16" s="187">
        <f>O41</f>
        <v>0.22499999999999998</v>
      </c>
      <c r="G16" s="188"/>
      <c r="H16" s="189">
        <f t="shared" si="0"/>
        <v>-5.0000000000000044E-2</v>
      </c>
      <c r="I16" s="239"/>
      <c r="J16" s="135">
        <v>3500000</v>
      </c>
      <c r="K16" s="135">
        <v>5000000</v>
      </c>
      <c r="L16" s="54">
        <f t="shared" si="1"/>
        <v>8500000</v>
      </c>
      <c r="M16" s="131">
        <v>15000</v>
      </c>
      <c r="N16" s="132">
        <v>0</v>
      </c>
      <c r="O16" s="133">
        <f t="shared" si="2"/>
        <v>0</v>
      </c>
    </row>
    <row r="17" spans="2:39" ht="15" customHeight="1">
      <c r="B17" s="50" t="s">
        <v>101</v>
      </c>
      <c r="C17" s="136">
        <v>2035</v>
      </c>
      <c r="D17" s="56">
        <f>VLOOKUP(C17, Data!$B$13:$C$43, 2, FALSE)</f>
        <v>0.6</v>
      </c>
      <c r="E17" s="56">
        <f>VLOOKUP(C17, Data!$B$13:$D$43, 3, FALSE)</f>
        <v>0.78749999999999998</v>
      </c>
      <c r="F17" s="191">
        <f>P41</f>
        <v>0.52</v>
      </c>
      <c r="G17" s="192"/>
      <c r="H17" s="193">
        <f t="shared" si="0"/>
        <v>-7.999999999999996E-2</v>
      </c>
      <c r="I17" s="240"/>
      <c r="J17" s="137">
        <v>8500000</v>
      </c>
      <c r="K17" s="137">
        <v>25000000</v>
      </c>
      <c r="L17" s="57">
        <f t="shared" si="1"/>
        <v>33500000</v>
      </c>
      <c r="M17" s="131">
        <v>10000</v>
      </c>
      <c r="N17" s="132">
        <v>10000</v>
      </c>
      <c r="O17" s="133">
        <f t="shared" si="2"/>
        <v>1</v>
      </c>
      <c r="Q17" s="43"/>
      <c r="R17" s="43"/>
      <c r="S17" s="43"/>
      <c r="U17" s="43"/>
    </row>
    <row r="18" spans="2:39" ht="24" customHeight="1">
      <c r="B18" s="58" t="s">
        <v>71</v>
      </c>
      <c r="C18" s="59"/>
      <c r="D18" s="60">
        <f>((D10*L10)+(D11*L11)+(D12*L12)+(D13*L13)+(D14*L14)+(D15*L15)+(D16*L16)+(D17*L17))/L18</f>
        <v>0.34469573115349683</v>
      </c>
      <c r="E18" s="60">
        <f>((E10*L10)+(E11*L11)+(E12*L12)+(E13*L13)+(E14*L14)+(E15*L15)+(E16*L16)+(E17*L17))/L18</f>
        <v>0.64924954586739325</v>
      </c>
      <c r="F18" s="195">
        <f>((F10*L10)+(F11*L11)+(F12*L12)+(F13*L13)+(F14*L14)+(F15*L15)+(F16*L16)+(F17*L17))/L18</f>
        <v>0.38969118982742962</v>
      </c>
      <c r="G18" s="195"/>
      <c r="H18" s="168">
        <f>((H10*L10)+(H11*L11)+(H12*L12)+(H13*L13)+(H14*L14)+(H15*L15)+(H16*L16)+(H17*L17))/L18</f>
        <v>4.499545867393278E-2</v>
      </c>
      <c r="I18" s="169"/>
      <c r="L18" s="61">
        <f>SUM(L10:L17)</f>
        <v>220200000</v>
      </c>
      <c r="M18" s="62">
        <v>129500</v>
      </c>
      <c r="N18" s="63">
        <v>70000</v>
      </c>
      <c r="O18" s="155">
        <f>SUM(N10:N17)/SUM(M10:M17)</f>
        <v>0.54054054054054057</v>
      </c>
      <c r="P18" s="64" t="s">
        <v>72</v>
      </c>
      <c r="Q18" s="64"/>
      <c r="R18" s="43"/>
      <c r="S18" s="43"/>
      <c r="U18" s="43"/>
    </row>
    <row r="19" spans="2:39" ht="15" customHeight="1">
      <c r="B19" s="58" t="s">
        <v>73</v>
      </c>
      <c r="C19" s="65">
        <v>8</v>
      </c>
      <c r="E19" s="42"/>
      <c r="Q19" s="43"/>
      <c r="R19" s="43"/>
      <c r="S19" s="43"/>
      <c r="U19" s="43"/>
    </row>
    <row r="20" spans="2:39" ht="15" customHeight="1">
      <c r="C20" s="66"/>
      <c r="D20" s="196"/>
      <c r="E20" s="196"/>
      <c r="G20" s="67"/>
      <c r="H20" s="68"/>
      <c r="I20" s="69"/>
      <c r="K20" s="43"/>
    </row>
    <row r="21" spans="2:39" ht="54.95" customHeight="1">
      <c r="B21" s="70"/>
      <c r="C21" s="71"/>
      <c r="D21" s="72"/>
      <c r="E21" s="72" t="s">
        <v>74</v>
      </c>
      <c r="F21" s="71"/>
      <c r="G21" s="73" t="s">
        <v>75</v>
      </c>
      <c r="H21" s="71"/>
      <c r="I21" s="206" t="s">
        <v>76</v>
      </c>
      <c r="J21" s="206"/>
      <c r="K21" s="206"/>
      <c r="L21" s="206"/>
      <c r="M21" s="206"/>
      <c r="N21" s="206"/>
      <c r="O21" s="206"/>
      <c r="P21" s="206"/>
      <c r="Q21" s="71"/>
      <c r="R21" s="71"/>
      <c r="S21" s="71"/>
      <c r="T21" s="73" t="s">
        <v>77</v>
      </c>
      <c r="U21" s="71"/>
      <c r="V21" s="73" t="s">
        <v>75</v>
      </c>
      <c r="W21" s="71"/>
      <c r="X21" s="73" t="s">
        <v>78</v>
      </c>
      <c r="Y21" s="74"/>
      <c r="Z21" s="75" t="s">
        <v>79</v>
      </c>
      <c r="AA21" s="76"/>
      <c r="AC21" s="77"/>
      <c r="AD21" s="78"/>
      <c r="AE21" s="78"/>
      <c r="AF21" s="78"/>
      <c r="AG21" s="78"/>
      <c r="AH21" s="78"/>
      <c r="AI21" s="78"/>
      <c r="AJ21" s="78"/>
      <c r="AK21" s="78"/>
      <c r="AL21" s="78"/>
      <c r="AM21" s="78"/>
    </row>
    <row r="22" spans="2:39" ht="26.1" customHeight="1">
      <c r="B22" s="79"/>
      <c r="C22" s="80"/>
      <c r="D22" s="80"/>
      <c r="E22" s="80"/>
      <c r="F22" s="80"/>
      <c r="G22" s="81"/>
      <c r="H22" s="80"/>
      <c r="I22" s="82" t="str">
        <f>B10</f>
        <v>Prosjekt 1</v>
      </c>
      <c r="J22" s="82" t="str">
        <f>B11</f>
        <v>Prosjekt 2</v>
      </c>
      <c r="K22" s="82" t="str">
        <f>B12</f>
        <v>Prosjekt 3</v>
      </c>
      <c r="L22" s="82" t="str">
        <f>B13</f>
        <v>Prosjekt 4</v>
      </c>
      <c r="M22" s="82" t="str">
        <f>B14</f>
        <v>Prosjekt 5</v>
      </c>
      <c r="N22" s="82" t="str">
        <f>B15</f>
        <v>Prosjekt 6</v>
      </c>
      <c r="O22" s="82" t="str">
        <f>B16</f>
        <v>Prosjekt 7</v>
      </c>
      <c r="P22" s="82" t="str">
        <f>B17</f>
        <v>Prosjekt 8</v>
      </c>
      <c r="Q22" s="80"/>
      <c r="R22" s="82" t="s">
        <v>80</v>
      </c>
      <c r="S22" s="80"/>
      <c r="T22" s="81"/>
      <c r="U22" s="80"/>
      <c r="V22" s="81"/>
      <c r="W22" s="80"/>
      <c r="X22" s="81"/>
      <c r="Y22" s="83"/>
      <c r="Z22" s="83"/>
      <c r="AA22" s="84"/>
      <c r="AC22" s="78"/>
      <c r="AD22" s="78"/>
      <c r="AE22" s="85"/>
      <c r="AF22" s="78"/>
      <c r="AG22" s="78"/>
      <c r="AH22" s="78"/>
      <c r="AI22" s="78"/>
      <c r="AJ22" s="78"/>
      <c r="AK22" s="78"/>
      <c r="AL22" s="78"/>
      <c r="AM22" s="78"/>
    </row>
    <row r="23" spans="2:39" ht="18" customHeight="1">
      <c r="B23" s="79"/>
      <c r="C23" s="207" t="s">
        <v>81</v>
      </c>
      <c r="D23" s="210" t="s">
        <v>65</v>
      </c>
      <c r="E23" s="86" t="s">
        <v>69</v>
      </c>
      <c r="F23" s="83"/>
      <c r="G23" s="87">
        <v>1</v>
      </c>
      <c r="H23" s="88"/>
      <c r="I23" s="89">
        <v>0.8</v>
      </c>
      <c r="J23" s="90">
        <v>0</v>
      </c>
      <c r="K23" s="89">
        <v>0</v>
      </c>
      <c r="L23" s="89">
        <v>0.8</v>
      </c>
      <c r="M23" s="89">
        <v>0.7</v>
      </c>
      <c r="N23" s="89">
        <v>0</v>
      </c>
      <c r="O23" s="89">
        <v>0</v>
      </c>
      <c r="P23" s="89">
        <v>0.4</v>
      </c>
      <c r="Q23" s="88"/>
      <c r="R23" s="91">
        <f>AVERAGE(I23:P23)</f>
        <v>0.33749999999999997</v>
      </c>
      <c r="S23" s="88"/>
      <c r="T23" s="203">
        <f>(SUMPRODUCT(G23:G27,I23:I27)+SUMPRODUCT(G23:G27,K23:K27)+SUMPRODUCT(G23:G27,L23:L27)+SUMPRODUCT(G23:G27,M23:M27)+SUMPRODUCT(G23:G27,N23:N27)+SUMPRODUCT(G23:G27,O23:O27)+SUMPRODUCT(G23:G27,P23:P27)+SUMPRODUCT(G23:G27,J23:J27))/C19</f>
        <v>0.45312499999999994</v>
      </c>
      <c r="U23" s="92"/>
      <c r="V23" s="170">
        <v>0.6</v>
      </c>
      <c r="W23" s="83"/>
      <c r="X23" s="233">
        <f>T23*V23+T30*V30+T36*V36</f>
        <v>0.45274999999999999</v>
      </c>
      <c r="Y23" s="83"/>
      <c r="Z23" s="230">
        <f>F18</f>
        <v>0.38969118982742962</v>
      </c>
      <c r="AA23" s="84"/>
      <c r="AC23" s="78"/>
      <c r="AD23" s="93"/>
      <c r="AE23" s="85"/>
      <c r="AF23" s="78"/>
      <c r="AG23" s="78"/>
      <c r="AH23" s="78"/>
      <c r="AI23" s="78"/>
      <c r="AJ23" s="78"/>
      <c r="AK23" s="78"/>
      <c r="AL23" s="78"/>
      <c r="AM23" s="78"/>
    </row>
    <row r="24" spans="2:39" ht="18" customHeight="1">
      <c r="B24" s="79"/>
      <c r="C24" s="208"/>
      <c r="D24" s="211"/>
      <c r="E24" s="94" t="s">
        <v>82</v>
      </c>
      <c r="F24" s="83"/>
      <c r="G24" s="95">
        <v>1</v>
      </c>
      <c r="H24" s="88"/>
      <c r="I24" s="96">
        <v>0.1</v>
      </c>
      <c r="J24" s="97">
        <v>0.05</v>
      </c>
      <c r="K24" s="96">
        <v>0.1</v>
      </c>
      <c r="L24" s="96">
        <v>0</v>
      </c>
      <c r="M24" s="96">
        <v>0</v>
      </c>
      <c r="N24" s="96">
        <v>0.15</v>
      </c>
      <c r="O24" s="96">
        <v>0</v>
      </c>
      <c r="P24" s="96">
        <v>0.1</v>
      </c>
      <c r="Q24" s="88"/>
      <c r="R24" s="98">
        <f>AVERAGE(I24:P24)</f>
        <v>6.25E-2</v>
      </c>
      <c r="S24" s="88"/>
      <c r="T24" s="204"/>
      <c r="U24" s="92"/>
      <c r="V24" s="171"/>
      <c r="W24" s="83"/>
      <c r="X24" s="234"/>
      <c r="Y24" s="83"/>
      <c r="Z24" s="231"/>
      <c r="AA24" s="84"/>
      <c r="AC24" s="78"/>
      <c r="AD24" s="93"/>
      <c r="AE24" s="85"/>
      <c r="AF24" s="78"/>
      <c r="AG24" s="78"/>
      <c r="AH24" s="78"/>
      <c r="AI24" s="78"/>
      <c r="AJ24" s="78"/>
      <c r="AK24" s="78"/>
      <c r="AL24" s="78"/>
      <c r="AM24" s="78"/>
    </row>
    <row r="25" spans="2:39" ht="18" customHeight="1">
      <c r="B25" s="79"/>
      <c r="C25" s="208"/>
      <c r="D25" s="211"/>
      <c r="E25" s="94" t="s">
        <v>83</v>
      </c>
      <c r="F25" s="83"/>
      <c r="G25" s="95">
        <v>0.35</v>
      </c>
      <c r="H25" s="88"/>
      <c r="I25" s="96">
        <v>0</v>
      </c>
      <c r="J25" s="97">
        <v>0</v>
      </c>
      <c r="K25" s="96">
        <v>0</v>
      </c>
      <c r="L25" s="96">
        <v>0</v>
      </c>
      <c r="M25" s="96">
        <v>0</v>
      </c>
      <c r="N25" s="96">
        <v>0</v>
      </c>
      <c r="O25" s="96">
        <v>0</v>
      </c>
      <c r="P25" s="96">
        <v>0</v>
      </c>
      <c r="Q25" s="88"/>
      <c r="R25" s="98">
        <f t="shared" ref="R25:R27" si="3">AVERAGE(I25:P25)</f>
        <v>0</v>
      </c>
      <c r="S25" s="88"/>
      <c r="T25" s="204"/>
      <c r="U25" s="92"/>
      <c r="V25" s="171"/>
      <c r="W25" s="83"/>
      <c r="X25" s="234"/>
      <c r="Y25" s="83"/>
      <c r="Z25" s="231"/>
      <c r="AA25" s="84"/>
      <c r="AC25" s="78"/>
      <c r="AD25" s="93"/>
      <c r="AE25" s="85"/>
      <c r="AF25" s="78"/>
      <c r="AG25" s="78"/>
      <c r="AH25" s="78"/>
      <c r="AI25" s="78"/>
      <c r="AJ25" s="78"/>
      <c r="AK25" s="78"/>
      <c r="AL25" s="78"/>
      <c r="AM25" s="78"/>
    </row>
    <row r="26" spans="2:39" ht="18" customHeight="1">
      <c r="B26" s="79"/>
      <c r="C26" s="208"/>
      <c r="D26" s="211"/>
      <c r="E26" s="94" t="s">
        <v>84</v>
      </c>
      <c r="F26" s="83"/>
      <c r="G26" s="95">
        <v>0.5</v>
      </c>
      <c r="H26" s="88"/>
      <c r="I26" s="96">
        <v>0</v>
      </c>
      <c r="J26" s="97">
        <v>0</v>
      </c>
      <c r="K26" s="96">
        <v>0.1</v>
      </c>
      <c r="L26" s="96">
        <v>0</v>
      </c>
      <c r="M26" s="96">
        <v>0.05</v>
      </c>
      <c r="N26" s="96">
        <v>0.3</v>
      </c>
      <c r="O26" s="96">
        <v>0.1</v>
      </c>
      <c r="P26" s="96">
        <v>0.3</v>
      </c>
      <c r="Q26" s="88"/>
      <c r="R26" s="98">
        <f t="shared" si="3"/>
        <v>0.10625000000000001</v>
      </c>
      <c r="S26" s="88"/>
      <c r="T26" s="204"/>
      <c r="U26" s="92"/>
      <c r="V26" s="171"/>
      <c r="W26" s="83"/>
      <c r="X26" s="234"/>
      <c r="Y26" s="83"/>
      <c r="Z26" s="231"/>
      <c r="AA26" s="84"/>
      <c r="AC26" s="78"/>
      <c r="AD26" s="93"/>
      <c r="AE26" s="85"/>
      <c r="AF26" s="78"/>
      <c r="AG26" s="78"/>
      <c r="AH26" s="78"/>
      <c r="AI26" s="78"/>
      <c r="AJ26" s="78"/>
      <c r="AK26" s="78"/>
      <c r="AL26" s="78"/>
      <c r="AM26" s="78"/>
    </row>
    <row r="27" spans="2:39" ht="18" customHeight="1">
      <c r="B27" s="79"/>
      <c r="C27" s="209"/>
      <c r="D27" s="212"/>
      <c r="E27" s="99" t="s">
        <v>85</v>
      </c>
      <c r="F27" s="83"/>
      <c r="G27" s="100">
        <v>0</v>
      </c>
      <c r="H27" s="88"/>
      <c r="I27" s="101">
        <v>0.1</v>
      </c>
      <c r="J27" s="102">
        <v>0.95</v>
      </c>
      <c r="K27" s="101">
        <v>0.8</v>
      </c>
      <c r="L27" s="101">
        <v>0.2</v>
      </c>
      <c r="M27" s="101">
        <v>0.25</v>
      </c>
      <c r="N27" s="101">
        <v>0.55000000000000004</v>
      </c>
      <c r="O27" s="101">
        <v>0.9</v>
      </c>
      <c r="P27" s="101">
        <v>0.2</v>
      </c>
      <c r="Q27" s="88"/>
      <c r="R27" s="103">
        <f t="shared" si="3"/>
        <v>0.49375000000000008</v>
      </c>
      <c r="S27" s="88"/>
      <c r="T27" s="205"/>
      <c r="U27" s="92"/>
      <c r="V27" s="172"/>
      <c r="W27" s="83"/>
      <c r="X27" s="234"/>
      <c r="Y27" s="83"/>
      <c r="Z27" s="231"/>
      <c r="AA27" s="84"/>
      <c r="AC27" s="78"/>
      <c r="AD27" s="93"/>
      <c r="AE27" s="85"/>
      <c r="AF27" s="78"/>
      <c r="AG27" s="78"/>
      <c r="AH27" s="78"/>
      <c r="AI27" s="78"/>
      <c r="AJ27" s="78"/>
      <c r="AK27" s="78"/>
      <c r="AL27" s="78"/>
      <c r="AM27" s="78"/>
    </row>
    <row r="28" spans="2:39" ht="18.95" customHeight="1">
      <c r="B28" s="79"/>
      <c r="C28" s="104"/>
      <c r="D28" s="173"/>
      <c r="E28" s="173"/>
      <c r="F28" s="83"/>
      <c r="G28" s="105"/>
      <c r="H28" s="106"/>
      <c r="I28" s="107">
        <f>SUM(I23:I27)</f>
        <v>1</v>
      </c>
      <c r="J28" s="107">
        <f t="shared" ref="J28:P28" si="4">SUM(J23:J27)</f>
        <v>1</v>
      </c>
      <c r="K28" s="107">
        <f t="shared" si="4"/>
        <v>1</v>
      </c>
      <c r="L28" s="107">
        <f t="shared" si="4"/>
        <v>1</v>
      </c>
      <c r="M28" s="107">
        <f t="shared" si="4"/>
        <v>1</v>
      </c>
      <c r="N28" s="107">
        <f t="shared" si="4"/>
        <v>1</v>
      </c>
      <c r="O28" s="107">
        <f t="shared" si="4"/>
        <v>1</v>
      </c>
      <c r="P28" s="107">
        <f t="shared" si="4"/>
        <v>1</v>
      </c>
      <c r="Q28" s="88"/>
      <c r="R28" s="107">
        <f>SUM(R23:R27)</f>
        <v>1</v>
      </c>
      <c r="S28" s="88"/>
      <c r="T28" s="92"/>
      <c r="U28" s="92"/>
      <c r="V28" s="92"/>
      <c r="W28" s="83"/>
      <c r="X28" s="234"/>
      <c r="Y28" s="83"/>
      <c r="Z28" s="231"/>
      <c r="AA28" s="84"/>
      <c r="AC28" s="78"/>
      <c r="AD28" s="93"/>
      <c r="AE28" s="85"/>
      <c r="AF28" s="78"/>
      <c r="AG28" s="78"/>
      <c r="AH28" s="78"/>
      <c r="AI28" s="78"/>
      <c r="AJ28" s="78"/>
      <c r="AK28" s="78"/>
      <c r="AL28" s="78"/>
      <c r="AM28" s="78"/>
    </row>
    <row r="29" spans="2:39" ht="18.95" customHeight="1">
      <c r="B29" s="79"/>
      <c r="C29" s="104"/>
      <c r="D29" s="83"/>
      <c r="E29" s="83"/>
      <c r="F29" s="83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92"/>
      <c r="U29" s="92"/>
      <c r="V29" s="92"/>
      <c r="W29" s="83"/>
      <c r="X29" s="234"/>
      <c r="Y29" s="83"/>
      <c r="Z29" s="231"/>
      <c r="AA29" s="84"/>
      <c r="AC29" s="78"/>
      <c r="AD29" s="93"/>
      <c r="AE29" s="85"/>
      <c r="AF29" s="78"/>
      <c r="AG29" s="78"/>
      <c r="AH29" s="78"/>
      <c r="AI29" s="78"/>
      <c r="AJ29" s="78"/>
      <c r="AK29" s="78"/>
      <c r="AL29" s="78"/>
      <c r="AM29" s="78"/>
    </row>
    <row r="30" spans="2:39" ht="18" customHeight="1">
      <c r="B30" s="79"/>
      <c r="C30" s="207" t="s">
        <v>81</v>
      </c>
      <c r="D30" s="210" t="s">
        <v>66</v>
      </c>
      <c r="E30" s="86" t="s">
        <v>69</v>
      </c>
      <c r="F30" s="83"/>
      <c r="G30" s="87">
        <v>1</v>
      </c>
      <c r="H30" s="88"/>
      <c r="I30" s="90">
        <v>0.5</v>
      </c>
      <c r="J30" s="90">
        <v>0.5</v>
      </c>
      <c r="K30" s="108">
        <v>0</v>
      </c>
      <c r="L30" s="108">
        <v>0.7</v>
      </c>
      <c r="M30" s="108">
        <v>0.5</v>
      </c>
      <c r="N30" s="108">
        <v>0.5</v>
      </c>
      <c r="O30" s="108">
        <v>0</v>
      </c>
      <c r="P30" s="108">
        <v>0</v>
      </c>
      <c r="Q30" s="88"/>
      <c r="R30" s="91">
        <f>AVERAGE(I30:P30)</f>
        <v>0.33750000000000002</v>
      </c>
      <c r="S30" s="88"/>
      <c r="T30" s="203">
        <f>(SUMPRODUCT(G30:G33,I30:I33)+SUMPRODUCT(G30:G33,K30:K33)+SUMPRODUCT(G30:G33,L30:L33)+SUMPRODUCT(G30:G33,M30:M33)+SUMPRODUCT(G30:G33,N30:N33)+SUMPRODUCT(G30:G33,O30:O33)+SUMPRODUCT(G30:G33,P30:P33)+SUMPRODUCT(G30:G33,J30:J33))/C19</f>
        <v>0.48750000000000004</v>
      </c>
      <c r="U30" s="92"/>
      <c r="V30" s="170">
        <v>0.1</v>
      </c>
      <c r="W30" s="83"/>
      <c r="X30" s="234"/>
      <c r="Y30" s="83"/>
      <c r="Z30" s="231"/>
      <c r="AA30" s="84"/>
      <c r="AC30" s="78"/>
      <c r="AD30" s="93"/>
      <c r="AE30" s="85"/>
      <c r="AF30" s="78"/>
      <c r="AG30" s="78"/>
      <c r="AH30" s="78"/>
      <c r="AI30" s="78"/>
      <c r="AJ30" s="78"/>
      <c r="AK30" s="78"/>
      <c r="AL30" s="78"/>
      <c r="AM30" s="78"/>
    </row>
    <row r="31" spans="2:39" ht="18" customHeight="1">
      <c r="B31" s="79"/>
      <c r="C31" s="208"/>
      <c r="D31" s="211"/>
      <c r="E31" s="94" t="s">
        <v>82</v>
      </c>
      <c r="F31" s="83"/>
      <c r="G31" s="95">
        <v>1</v>
      </c>
      <c r="H31" s="88"/>
      <c r="I31" s="97">
        <v>0</v>
      </c>
      <c r="J31" s="97">
        <v>0.5</v>
      </c>
      <c r="K31" s="109">
        <v>0</v>
      </c>
      <c r="L31" s="109">
        <v>0.3</v>
      </c>
      <c r="M31" s="109">
        <v>0</v>
      </c>
      <c r="N31" s="109">
        <v>0</v>
      </c>
      <c r="O31" s="109">
        <v>0</v>
      </c>
      <c r="P31" s="109">
        <v>0</v>
      </c>
      <c r="Q31" s="88"/>
      <c r="R31" s="98">
        <f>AVERAGE(I31:P31)</f>
        <v>0.1</v>
      </c>
      <c r="S31" s="88"/>
      <c r="T31" s="204"/>
      <c r="U31" s="92"/>
      <c r="V31" s="171"/>
      <c r="W31" s="83"/>
      <c r="X31" s="234"/>
      <c r="Y31" s="83"/>
      <c r="Z31" s="231"/>
      <c r="AA31" s="84"/>
      <c r="AC31" s="78"/>
      <c r="AD31" s="93"/>
      <c r="AE31" s="85"/>
      <c r="AF31" s="78"/>
      <c r="AG31" s="78"/>
      <c r="AH31" s="78"/>
      <c r="AI31" s="78"/>
      <c r="AJ31" s="78"/>
      <c r="AK31" s="78"/>
      <c r="AL31" s="78"/>
      <c r="AM31" s="78"/>
    </row>
    <row r="32" spans="2:39" ht="18" customHeight="1">
      <c r="B32" s="79"/>
      <c r="C32" s="208"/>
      <c r="D32" s="211"/>
      <c r="E32" s="94" t="s">
        <v>84</v>
      </c>
      <c r="F32" s="83"/>
      <c r="G32" s="95">
        <v>0.5</v>
      </c>
      <c r="H32" s="88"/>
      <c r="I32" s="97">
        <v>0</v>
      </c>
      <c r="J32" s="97">
        <v>0</v>
      </c>
      <c r="K32" s="109">
        <v>0.4</v>
      </c>
      <c r="L32" s="109">
        <v>0</v>
      </c>
      <c r="M32" s="109">
        <v>0</v>
      </c>
      <c r="N32" s="109">
        <v>0.2</v>
      </c>
      <c r="O32" s="109">
        <v>0</v>
      </c>
      <c r="P32" s="109">
        <v>0.2</v>
      </c>
      <c r="Q32" s="88"/>
      <c r="R32" s="98">
        <f>AVERAGE(I32:P32)</f>
        <v>0.1</v>
      </c>
      <c r="S32" s="88"/>
      <c r="T32" s="204"/>
      <c r="U32" s="92"/>
      <c r="V32" s="171"/>
      <c r="W32" s="83"/>
      <c r="X32" s="234"/>
      <c r="Y32" s="83"/>
      <c r="Z32" s="231"/>
      <c r="AA32" s="84"/>
      <c r="AC32" s="78"/>
      <c r="AD32" s="93"/>
      <c r="AE32" s="85"/>
      <c r="AF32" s="78"/>
      <c r="AG32" s="78"/>
      <c r="AH32" s="78"/>
      <c r="AI32" s="78"/>
      <c r="AJ32" s="78"/>
      <c r="AK32" s="78"/>
      <c r="AL32" s="78"/>
      <c r="AM32" s="78"/>
    </row>
    <row r="33" spans="2:39" ht="18" customHeight="1">
      <c r="B33" s="79"/>
      <c r="C33" s="209"/>
      <c r="D33" s="212"/>
      <c r="E33" s="99" t="s">
        <v>85</v>
      </c>
      <c r="F33" s="83"/>
      <c r="G33" s="100">
        <v>0</v>
      </c>
      <c r="H33" s="88"/>
      <c r="I33" s="102">
        <v>0.5</v>
      </c>
      <c r="J33" s="102">
        <v>0</v>
      </c>
      <c r="K33" s="110">
        <v>0.6</v>
      </c>
      <c r="L33" s="110">
        <v>0</v>
      </c>
      <c r="M33" s="110">
        <v>0.5</v>
      </c>
      <c r="N33" s="110">
        <v>0.3</v>
      </c>
      <c r="O33" s="110">
        <v>1</v>
      </c>
      <c r="P33" s="110">
        <v>0.8</v>
      </c>
      <c r="Q33" s="88"/>
      <c r="R33" s="103">
        <f>AVERAGE(I33:P33)</f>
        <v>0.46250000000000002</v>
      </c>
      <c r="S33" s="88"/>
      <c r="T33" s="205"/>
      <c r="U33" s="92"/>
      <c r="V33" s="172"/>
      <c r="W33" s="83"/>
      <c r="X33" s="234"/>
      <c r="Y33" s="83"/>
      <c r="Z33" s="231"/>
      <c r="AA33" s="84"/>
      <c r="AC33" s="78"/>
      <c r="AD33" s="93"/>
      <c r="AE33" s="85"/>
      <c r="AF33" s="78"/>
      <c r="AG33" s="78"/>
      <c r="AH33" s="78"/>
      <c r="AI33" s="78"/>
      <c r="AJ33" s="78"/>
      <c r="AK33" s="78"/>
      <c r="AL33" s="78"/>
      <c r="AM33" s="78"/>
    </row>
    <row r="34" spans="2:39" ht="18.95" customHeight="1">
      <c r="B34" s="79"/>
      <c r="C34" s="104"/>
      <c r="D34" s="83"/>
      <c r="E34" s="83"/>
      <c r="F34" s="83"/>
      <c r="G34" s="88"/>
      <c r="H34" s="88"/>
      <c r="I34" s="107">
        <f>SUM(I30:I33)</f>
        <v>1</v>
      </c>
      <c r="J34" s="107">
        <f t="shared" ref="J34:P34" si="5">SUM(J30:J33)</f>
        <v>1</v>
      </c>
      <c r="K34" s="107">
        <f t="shared" si="5"/>
        <v>1</v>
      </c>
      <c r="L34" s="107">
        <f t="shared" si="5"/>
        <v>1</v>
      </c>
      <c r="M34" s="107">
        <f t="shared" si="5"/>
        <v>1</v>
      </c>
      <c r="N34" s="107">
        <f t="shared" si="5"/>
        <v>1</v>
      </c>
      <c r="O34" s="107">
        <f t="shared" si="5"/>
        <v>1</v>
      </c>
      <c r="P34" s="107">
        <f t="shared" si="5"/>
        <v>1</v>
      </c>
      <c r="Q34" s="88"/>
      <c r="R34" s="107">
        <f>SUM(R30:R33)</f>
        <v>1</v>
      </c>
      <c r="S34" s="88"/>
      <c r="T34" s="92"/>
      <c r="U34" s="92"/>
      <c r="V34" s="92"/>
      <c r="W34" s="83"/>
      <c r="X34" s="234"/>
      <c r="Y34" s="83"/>
      <c r="Z34" s="231"/>
      <c r="AA34" s="84"/>
      <c r="AC34" s="78"/>
      <c r="AD34" s="111"/>
      <c r="AE34" s="112"/>
      <c r="AF34" s="78"/>
      <c r="AG34" s="78"/>
      <c r="AH34" s="78"/>
      <c r="AI34" s="78"/>
      <c r="AJ34" s="78"/>
      <c r="AK34" s="78"/>
      <c r="AL34" s="78"/>
      <c r="AM34" s="78"/>
    </row>
    <row r="35" spans="2:39" ht="14.1" customHeight="1">
      <c r="B35" s="79"/>
      <c r="C35" s="104"/>
      <c r="D35" s="173"/>
      <c r="E35" s="173"/>
      <c r="F35" s="83"/>
      <c r="G35" s="105"/>
      <c r="H35" s="106"/>
      <c r="I35" s="107"/>
      <c r="J35" s="107"/>
      <c r="K35" s="107"/>
      <c r="L35" s="107"/>
      <c r="M35" s="107"/>
      <c r="N35" s="107"/>
      <c r="O35" s="107"/>
      <c r="P35" s="107"/>
      <c r="Q35" s="88"/>
      <c r="R35" s="107"/>
      <c r="S35" s="88"/>
      <c r="T35" s="92"/>
      <c r="U35" s="92"/>
      <c r="V35" s="92"/>
      <c r="W35" s="83"/>
      <c r="X35" s="234"/>
      <c r="Y35" s="83"/>
      <c r="Z35" s="231"/>
      <c r="AA35" s="84"/>
      <c r="AC35" s="78"/>
      <c r="AD35" s="93"/>
      <c r="AE35" s="112"/>
      <c r="AF35" s="78"/>
      <c r="AG35" s="78"/>
      <c r="AH35" s="78"/>
      <c r="AI35" s="78"/>
      <c r="AJ35" s="78"/>
      <c r="AK35" s="78"/>
      <c r="AL35" s="78"/>
      <c r="AM35" s="78"/>
    </row>
    <row r="36" spans="2:39" ht="18" customHeight="1">
      <c r="B36" s="79"/>
      <c r="C36" s="197" t="s">
        <v>86</v>
      </c>
      <c r="D36" s="236" t="s">
        <v>65</v>
      </c>
      <c r="E36" s="113" t="s">
        <v>87</v>
      </c>
      <c r="F36" s="83"/>
      <c r="G36" s="87">
        <f>2/3</f>
        <v>0.66666666666666663</v>
      </c>
      <c r="H36" s="88"/>
      <c r="I36" s="90">
        <v>0.2</v>
      </c>
      <c r="J36" s="90">
        <v>0.45</v>
      </c>
      <c r="K36" s="108">
        <v>0.6</v>
      </c>
      <c r="L36" s="108">
        <v>0.6</v>
      </c>
      <c r="M36" s="108">
        <v>0.2</v>
      </c>
      <c r="N36" s="108">
        <v>0.21</v>
      </c>
      <c r="O36" s="108">
        <v>0.7</v>
      </c>
      <c r="P36" s="108">
        <v>0.4</v>
      </c>
      <c r="Q36" s="88"/>
      <c r="R36" s="91">
        <f>AVERAGE(I36:P36)</f>
        <v>0.42</v>
      </c>
      <c r="S36" s="88"/>
      <c r="T36" s="203">
        <f>(SUMPRODUCT(G36:G38,I36:I38)+SUMPRODUCT(G36:G38,K36:K38)+SUMPRODUCT(G36:G38,L36:L38)+SUMPRODUCT(G36:G38,M36:M38)+SUMPRODUCT(G36:G38,N36:N38)+SUMPRODUCT(G36:G38,O36:O38)+SUMPRODUCT(G36:G38,P36:P38)+SUMPRODUCT(G36:G38,J36:J38))/C19</f>
        <v>0.44041666666666657</v>
      </c>
      <c r="U36" s="92"/>
      <c r="V36" s="170">
        <v>0.3</v>
      </c>
      <c r="W36" s="83"/>
      <c r="X36" s="234"/>
      <c r="Y36" s="83"/>
      <c r="Z36" s="231"/>
      <c r="AA36" s="84"/>
      <c r="AC36" s="78"/>
      <c r="AD36" s="93"/>
      <c r="AE36" s="85"/>
      <c r="AF36" s="78"/>
      <c r="AG36" s="78"/>
      <c r="AH36" s="78"/>
      <c r="AI36" s="78"/>
      <c r="AJ36" s="78"/>
      <c r="AK36" s="78"/>
      <c r="AL36" s="78"/>
      <c r="AM36" s="78"/>
    </row>
    <row r="37" spans="2:39" ht="18" customHeight="1">
      <c r="B37" s="79"/>
      <c r="C37" s="198"/>
      <c r="D37" s="237"/>
      <c r="E37" s="114" t="s">
        <v>88</v>
      </c>
      <c r="F37" s="83"/>
      <c r="G37" s="95">
        <f>1/3</f>
        <v>0.33333333333333331</v>
      </c>
      <c r="H37" s="88"/>
      <c r="I37" s="97">
        <v>0.4</v>
      </c>
      <c r="J37" s="97">
        <v>0.45</v>
      </c>
      <c r="K37" s="109">
        <v>0.7</v>
      </c>
      <c r="L37" s="109">
        <v>0.4</v>
      </c>
      <c r="M37" s="109">
        <v>0.4</v>
      </c>
      <c r="N37" s="109">
        <v>0.55000000000000004</v>
      </c>
      <c r="O37" s="109">
        <v>0.55000000000000004</v>
      </c>
      <c r="P37" s="109">
        <v>0.4</v>
      </c>
      <c r="Q37" s="88"/>
      <c r="R37" s="98">
        <f>AVERAGE(I37:P37)</f>
        <v>0.48125000000000001</v>
      </c>
      <c r="S37" s="88"/>
      <c r="T37" s="204"/>
      <c r="U37" s="92"/>
      <c r="V37" s="171"/>
      <c r="W37" s="83"/>
      <c r="X37" s="234"/>
      <c r="Y37" s="83"/>
      <c r="Z37" s="231"/>
      <c r="AA37" s="84"/>
      <c r="AC37" s="78"/>
      <c r="AD37" s="93"/>
      <c r="AE37" s="85"/>
      <c r="AF37" s="78"/>
      <c r="AG37" s="78"/>
      <c r="AH37" s="78"/>
      <c r="AI37" s="78"/>
      <c r="AJ37" s="78"/>
      <c r="AK37" s="78"/>
      <c r="AL37" s="78"/>
      <c r="AM37" s="78"/>
    </row>
    <row r="38" spans="2:39" ht="18" customHeight="1">
      <c r="B38" s="79"/>
      <c r="C38" s="199"/>
      <c r="D38" s="238"/>
      <c r="E38" s="115" t="s">
        <v>89</v>
      </c>
      <c r="F38" s="83"/>
      <c r="G38" s="100">
        <v>0</v>
      </c>
      <c r="H38" s="88"/>
      <c r="I38" s="102">
        <v>0.6</v>
      </c>
      <c r="J38" s="102">
        <v>0.55000000000000004</v>
      </c>
      <c r="K38" s="110">
        <v>0.3</v>
      </c>
      <c r="L38" s="110">
        <v>0.2</v>
      </c>
      <c r="M38" s="110">
        <v>0.6</v>
      </c>
      <c r="N38" s="110">
        <v>0.45</v>
      </c>
      <c r="O38" s="110">
        <v>0.45</v>
      </c>
      <c r="P38" s="110">
        <v>0.5</v>
      </c>
      <c r="Q38" s="88"/>
      <c r="R38" s="103">
        <f>AVERAGE(I38:P38)</f>
        <v>0.45625000000000004</v>
      </c>
      <c r="S38" s="88"/>
      <c r="T38" s="205"/>
      <c r="U38" s="92"/>
      <c r="V38" s="172"/>
      <c r="W38" s="83"/>
      <c r="X38" s="235"/>
      <c r="Y38" s="88"/>
      <c r="Z38" s="232"/>
      <c r="AA38" s="116"/>
      <c r="AC38" s="78"/>
      <c r="AD38" s="93"/>
      <c r="AE38" s="85"/>
      <c r="AF38" s="78"/>
      <c r="AG38" s="78"/>
      <c r="AH38" s="78"/>
      <c r="AI38" s="78"/>
      <c r="AJ38" s="78"/>
      <c r="AK38" s="78"/>
      <c r="AL38" s="78"/>
      <c r="AM38" s="78"/>
    </row>
    <row r="39" spans="2:39" ht="14.1" customHeight="1">
      <c r="B39" s="79"/>
      <c r="C39" s="83"/>
      <c r="D39" s="117" t="s">
        <v>90</v>
      </c>
      <c r="E39" s="83"/>
      <c r="F39" s="83"/>
      <c r="G39" s="83"/>
      <c r="H39" s="83"/>
      <c r="I39" s="118">
        <f>SUM(I36:I38)</f>
        <v>1.2000000000000002</v>
      </c>
      <c r="J39" s="118">
        <f t="shared" ref="J39:P39" si="6">SUM(J36:J38)</f>
        <v>1.4500000000000002</v>
      </c>
      <c r="K39" s="118">
        <f t="shared" si="6"/>
        <v>1.5999999999999999</v>
      </c>
      <c r="L39" s="118">
        <f t="shared" si="6"/>
        <v>1.2</v>
      </c>
      <c r="M39" s="118">
        <f t="shared" si="6"/>
        <v>1.2000000000000002</v>
      </c>
      <c r="N39" s="118">
        <f t="shared" si="6"/>
        <v>1.21</v>
      </c>
      <c r="O39" s="118">
        <f t="shared" si="6"/>
        <v>1.7</v>
      </c>
      <c r="P39" s="118">
        <f t="shared" si="6"/>
        <v>1.3</v>
      </c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4"/>
      <c r="AC39" s="78"/>
      <c r="AD39" s="111"/>
      <c r="AE39" s="85"/>
      <c r="AF39" s="78"/>
      <c r="AG39" s="78"/>
      <c r="AH39" s="78"/>
      <c r="AI39" s="78"/>
      <c r="AJ39" s="78"/>
      <c r="AK39" s="78"/>
      <c r="AL39" s="78"/>
      <c r="AM39" s="78"/>
    </row>
    <row r="40" spans="2:39" ht="14.1" customHeight="1">
      <c r="B40" s="79"/>
      <c r="C40" s="83"/>
      <c r="D40" s="117"/>
      <c r="E40" s="83"/>
      <c r="F40" s="83"/>
      <c r="G40" s="83"/>
      <c r="H40" s="83"/>
      <c r="I40" s="118"/>
      <c r="J40" s="118"/>
      <c r="K40" s="118"/>
      <c r="L40" s="118"/>
      <c r="M40" s="118"/>
      <c r="N40" s="118"/>
      <c r="O40" s="118"/>
      <c r="P40" s="118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4"/>
      <c r="AC40" s="78"/>
      <c r="AD40" s="93"/>
      <c r="AE40" s="119"/>
      <c r="AF40" s="78"/>
      <c r="AG40" s="78"/>
      <c r="AH40" s="78"/>
      <c r="AI40" s="78"/>
      <c r="AJ40" s="78"/>
      <c r="AK40" s="78"/>
      <c r="AL40" s="78"/>
      <c r="AM40" s="78"/>
    </row>
    <row r="41" spans="2:39" ht="36" customHeight="1">
      <c r="B41" s="79"/>
      <c r="C41" s="83"/>
      <c r="D41" s="117"/>
      <c r="E41" s="83"/>
      <c r="F41" s="83"/>
      <c r="G41" s="120" t="s">
        <v>91</v>
      </c>
      <c r="H41" s="83"/>
      <c r="I41" s="154">
        <f>SUMPRODUCT(G23:G27,I23:I27)*V23+SUMPRODUCT(G30:G33,I30:I33)*V30+SUMPRODUCT(G36:G38,I36:I38)*V36</f>
        <v>0.67</v>
      </c>
      <c r="J41" s="154">
        <f>SUMPRODUCT(G23:G27,J23:J27)*V23+SUMPRODUCT(G30:G33,J30:J33)*V30+SUMPRODUCT(G36:G38,J36:J38)*V36</f>
        <v>0.26500000000000001</v>
      </c>
      <c r="K41" s="154">
        <f>SUMPRODUCT(G23:G27,K23:K27)*V23+SUMPRODUCT(G30:G33,K30:K33)*V30+SUMPRODUCT(G36:G38,K36:K38)*V36</f>
        <v>0.3</v>
      </c>
      <c r="L41" s="154">
        <f>SUMPRODUCT(G23:G27,L23:L27)*V23+SUMPRODUCT(G30:G33,L30:L33)*V30+SUMPRODUCT(G36:G38,L36:L38)*V36</f>
        <v>0.74</v>
      </c>
      <c r="M41" s="154">
        <f>SUMPRODUCT(G23:G27,M23:M27)*V23+SUMPRODUCT(G30:G33,M30:M33)*V30+SUMPRODUCT(G36:G38,M36:M38)*V36</f>
        <v>0.56499999999999995</v>
      </c>
      <c r="N41" s="154">
        <f>SUMPRODUCT(G23:G27,N23:N27)*V23+SUMPRODUCT(G30:G33,N30:N33)*V30+SUMPRODUCT(G36:G38,N36:N38)*V36</f>
        <v>0.33699999999999997</v>
      </c>
      <c r="O41" s="154">
        <f>SUMPRODUCT(G23:G27,O23:O27)*V23+SUMPRODUCT(G30:G33,O30:O33)*V30+SUMPRODUCT(G36:G38,O36:O38)*V36</f>
        <v>0.22499999999999998</v>
      </c>
      <c r="P41" s="154">
        <f>SUMPRODUCT(G23:G27,P23:P27)*V23+SUMPRODUCT(G30:G33,P30:P33)*V30+SUMPRODUCT(G36:G38,P36:P38)*V36</f>
        <v>0.52</v>
      </c>
      <c r="Q41" s="83"/>
      <c r="R41" s="83"/>
      <c r="S41" s="83"/>
      <c r="T41" s="83"/>
      <c r="U41" s="83"/>
      <c r="V41" s="83"/>
      <c r="W41" s="83"/>
      <c r="X41" s="224" t="s">
        <v>92</v>
      </c>
      <c r="Y41" s="83"/>
      <c r="Z41" s="227">
        <f>H18</f>
        <v>4.499545867393278E-2</v>
      </c>
      <c r="AA41" s="84"/>
      <c r="AC41" s="78"/>
      <c r="AD41" s="93"/>
      <c r="AE41" s="119"/>
      <c r="AF41" s="78"/>
      <c r="AG41" s="78"/>
      <c r="AH41" s="78"/>
      <c r="AI41" s="78"/>
      <c r="AJ41" s="78"/>
      <c r="AK41" s="78"/>
      <c r="AL41" s="78"/>
      <c r="AM41" s="78"/>
    </row>
    <row r="42" spans="2:39" ht="6" customHeight="1">
      <c r="B42" s="79"/>
      <c r="C42" s="83"/>
      <c r="D42" s="117"/>
      <c r="E42" s="83"/>
      <c r="F42" s="83"/>
      <c r="G42" s="121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225"/>
      <c r="Y42" s="83"/>
      <c r="Z42" s="228"/>
      <c r="AA42" s="84"/>
      <c r="AC42" s="78"/>
      <c r="AD42" s="93"/>
      <c r="AE42" s="85"/>
      <c r="AF42" s="78"/>
      <c r="AG42" s="78"/>
      <c r="AH42" s="78"/>
      <c r="AI42" s="78"/>
      <c r="AJ42" s="78"/>
      <c r="AK42" s="78"/>
      <c r="AL42" s="78"/>
      <c r="AM42" s="78"/>
    </row>
    <row r="43" spans="2:39" ht="36" customHeight="1">
      <c r="B43" s="79"/>
      <c r="C43" s="83"/>
      <c r="D43" s="117"/>
      <c r="E43" s="83"/>
      <c r="F43" s="83"/>
      <c r="G43" s="122" t="s">
        <v>93</v>
      </c>
      <c r="H43" s="83"/>
      <c r="I43" s="123">
        <f>H10</f>
        <v>0.35000000000000003</v>
      </c>
      <c r="J43" s="123">
        <f>H11</f>
        <v>3.4999999999999976E-2</v>
      </c>
      <c r="K43" s="123">
        <f>H12</f>
        <v>-0.11000000000000004</v>
      </c>
      <c r="L43" s="123">
        <f>H13</f>
        <v>0.24</v>
      </c>
      <c r="M43" s="123">
        <f>H14</f>
        <v>0.15499999999999992</v>
      </c>
      <c r="N43" s="123">
        <f>H15</f>
        <v>-2.8000000000000025E-2</v>
      </c>
      <c r="O43" s="123">
        <f>H16</f>
        <v>-5.0000000000000044E-2</v>
      </c>
      <c r="P43" s="123">
        <f>H17</f>
        <v>-7.999999999999996E-2</v>
      </c>
      <c r="Q43" s="83"/>
      <c r="R43" s="83"/>
      <c r="S43" s="83"/>
      <c r="T43" s="83"/>
      <c r="U43" s="83"/>
      <c r="V43" s="83"/>
      <c r="W43" s="83"/>
      <c r="X43" s="226"/>
      <c r="Y43" s="83"/>
      <c r="Z43" s="229"/>
      <c r="AA43" s="84"/>
      <c r="AC43" s="78"/>
      <c r="AD43" s="93"/>
      <c r="AE43" s="78"/>
      <c r="AF43" s="78"/>
      <c r="AG43" s="78"/>
      <c r="AH43" s="78"/>
      <c r="AI43" s="78"/>
      <c r="AJ43" s="78"/>
      <c r="AK43" s="78"/>
      <c r="AL43" s="78"/>
      <c r="AM43" s="78"/>
    </row>
    <row r="44" spans="2:39" ht="14.1" customHeight="1">
      <c r="B44" s="79"/>
      <c r="C44" s="83"/>
      <c r="D44" s="117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4"/>
      <c r="AC44" s="78"/>
      <c r="AD44" s="124"/>
      <c r="AE44" s="78"/>
      <c r="AF44" s="78"/>
      <c r="AG44" s="78"/>
      <c r="AH44" s="78"/>
      <c r="AI44" s="78"/>
      <c r="AJ44" s="78"/>
      <c r="AK44" s="78"/>
      <c r="AL44" s="78"/>
      <c r="AM44" s="78"/>
    </row>
    <row r="45" spans="2:39" ht="14.1" customHeight="1">
      <c r="B45" s="125"/>
      <c r="C45" s="126"/>
      <c r="D45" s="127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8"/>
    </row>
    <row r="46" spans="2:39" ht="14.1" customHeight="1">
      <c r="E46" s="42"/>
    </row>
    <row r="47" spans="2:39" ht="14.1" customHeight="1">
      <c r="E47" s="42"/>
    </row>
    <row r="48" spans="2:39" ht="14.1" customHeight="1">
      <c r="E48" s="42"/>
    </row>
    <row r="49" spans="31:35" s="42" customFormat="1" ht="14.1" customHeight="1"/>
    <row r="50" spans="31:35" s="42" customFormat="1" ht="14.1" customHeight="1"/>
    <row r="51" spans="31:35" s="42" customFormat="1" ht="14.1" customHeight="1"/>
    <row r="52" spans="31:35" s="42" customFormat="1" ht="14.1" customHeight="1"/>
    <row r="53" spans="31:35" s="42" customFormat="1" ht="14.1" customHeight="1"/>
    <row r="54" spans="31:35" s="42" customFormat="1" ht="14.1" customHeight="1"/>
    <row r="55" spans="31:35" s="42" customFormat="1" ht="14.1" customHeight="1"/>
    <row r="56" spans="31:35" s="42" customFormat="1"/>
    <row r="57" spans="31:35" s="42" customFormat="1"/>
    <row r="58" spans="31:35" s="42" customFormat="1"/>
    <row r="59" spans="31:35" s="42" customFormat="1"/>
    <row r="60" spans="31:35" s="42" customFormat="1">
      <c r="AF60" s="43"/>
    </row>
    <row r="61" spans="31:35" s="42" customFormat="1">
      <c r="AF61" s="43"/>
    </row>
    <row r="62" spans="31:35" s="42" customFormat="1">
      <c r="AE62" s="129"/>
      <c r="AF62" s="129"/>
      <c r="AG62" s="129"/>
      <c r="AI62" s="64"/>
    </row>
    <row r="63" spans="31:35" s="42" customFormat="1">
      <c r="AE63" s="43"/>
      <c r="AF63" s="43"/>
    </row>
    <row r="64" spans="31:35" s="42" customFormat="1">
      <c r="AE64" s="43"/>
      <c r="AF64" s="43"/>
    </row>
    <row r="65" spans="5:32">
      <c r="E65" s="42"/>
      <c r="AE65" s="43"/>
      <c r="AF65" s="43"/>
    </row>
    <row r="66" spans="5:32" ht="18" customHeight="1">
      <c r="AE66" s="43"/>
      <c r="AF66" s="43"/>
    </row>
    <row r="67" spans="5:32" ht="12" customHeight="1">
      <c r="Y67" s="130"/>
      <c r="AA67" s="130"/>
      <c r="AC67" s="43"/>
      <c r="AE67" s="43"/>
      <c r="AF67" s="43"/>
    </row>
    <row r="68" spans="5:32" ht="12" customHeight="1">
      <c r="AC68" s="43"/>
      <c r="AE68" s="43"/>
      <c r="AF68" s="43"/>
    </row>
    <row r="69" spans="5:32" ht="12" customHeight="1">
      <c r="AC69" s="43"/>
      <c r="AE69" s="43"/>
      <c r="AF69" s="43"/>
    </row>
    <row r="70" spans="5:32" ht="12.95" customHeight="1">
      <c r="AC70" s="43"/>
      <c r="AE70" s="43"/>
      <c r="AF70" s="43"/>
    </row>
    <row r="71" spans="5:32">
      <c r="AC71" s="43"/>
      <c r="AF71" s="43"/>
    </row>
    <row r="72" spans="5:32">
      <c r="AC72" s="43"/>
      <c r="AF72" s="43"/>
    </row>
    <row r="73" spans="5:32">
      <c r="AC73" s="43"/>
      <c r="AF73" s="43"/>
    </row>
    <row r="74" spans="5:32">
      <c r="AC74" s="43"/>
      <c r="AF74" s="43"/>
    </row>
    <row r="75" spans="5:32">
      <c r="AC75" s="43"/>
      <c r="AF75" s="43"/>
    </row>
    <row r="76" spans="5:32">
      <c r="AC76" s="43"/>
      <c r="AE76" s="43"/>
      <c r="AF76" s="43"/>
    </row>
    <row r="77" spans="5:32">
      <c r="AC77" s="43"/>
      <c r="AE77" s="43"/>
      <c r="AF77" s="43"/>
    </row>
    <row r="78" spans="5:32">
      <c r="AC78" s="43"/>
      <c r="AE78" s="43"/>
      <c r="AF78" s="43"/>
    </row>
    <row r="79" spans="5:32">
      <c r="AC79" s="43"/>
      <c r="AE79" s="43"/>
      <c r="AF79" s="43"/>
    </row>
    <row r="80" spans="5:32">
      <c r="AC80" s="43"/>
      <c r="AE80" s="43"/>
      <c r="AF80" s="43"/>
    </row>
  </sheetData>
  <sheetProtection selectLockedCells="1"/>
  <mergeCells count="45">
    <mergeCell ref="B8:C8"/>
    <mergeCell ref="D8:E8"/>
    <mergeCell ref="F8:I8"/>
    <mergeCell ref="J8:L8"/>
    <mergeCell ref="M8:O8"/>
    <mergeCell ref="F10:G10"/>
    <mergeCell ref="H10:I10"/>
    <mergeCell ref="F11:G11"/>
    <mergeCell ref="H11:I11"/>
    <mergeCell ref="F9:G9"/>
    <mergeCell ref="H9:I9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C36:C38"/>
    <mergeCell ref="D36:D38"/>
    <mergeCell ref="T36:T38"/>
    <mergeCell ref="I21:P21"/>
    <mergeCell ref="C23:C27"/>
    <mergeCell ref="D23:D27"/>
    <mergeCell ref="T23:T27"/>
    <mergeCell ref="C30:C33"/>
    <mergeCell ref="D30:D33"/>
    <mergeCell ref="T30:T33"/>
    <mergeCell ref="V30:V33"/>
    <mergeCell ref="D35:E35"/>
    <mergeCell ref="X41:X43"/>
    <mergeCell ref="Z41:Z43"/>
    <mergeCell ref="H18:I18"/>
    <mergeCell ref="Z23:Z38"/>
    <mergeCell ref="D28:E28"/>
    <mergeCell ref="V23:V27"/>
    <mergeCell ref="X23:X38"/>
    <mergeCell ref="V36:V38"/>
    <mergeCell ref="D20:E20"/>
    <mergeCell ref="F18:G18"/>
  </mergeCells>
  <dataValidations disablePrompts="1" count="4">
    <dataValidation allowBlank="1" showInputMessage="1" showErrorMessage="1" promptTitle="Role Type" prompt="Choose the role that best represents the employee. This changes the color on the shape." sqref="AG62" xr:uid="{74E6537E-16D8-1248-9A9D-80E605BC3128}"/>
    <dataValidation allowBlank="1" showInputMessage="1" showErrorMessage="1" promptTitle="Manager ID" prompt="Enter the Employee ID of the manager. This ID must be present in the Employee ID column." sqref="AF62" xr:uid="{FB8669A5-024C-234B-97B0-E02418BDD611}"/>
    <dataValidation allowBlank="1" showInputMessage="1" showErrorMessage="1" promptTitle="Name" prompt="Enter the employee name to display in the shape." sqref="AE62" xr:uid="{220CB635-C69F-2342-8F36-97D1C8D821AF}"/>
    <dataValidation allowBlank="1" showInputMessage="1" showErrorMessage="1" promptTitle="SirkIndeks" sqref="Z23:Z38 X23" xr:uid="{D5B8E8DC-C2AE-7840-8C82-A52DA4DF819D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9A17-40DB-4B4C-A25E-21A8A4A93BB9}">
  <sheetPr codeName="Ark4"/>
  <dimension ref="B3:F43"/>
  <sheetViews>
    <sheetView workbookViewId="0">
      <selection activeCell="H13" sqref="H13"/>
    </sheetView>
  </sheetViews>
  <sheetFormatPr defaultColWidth="10.85546875" defaultRowHeight="12.95"/>
  <cols>
    <col min="1" max="4" width="10.85546875" style="139"/>
    <col min="5" max="5" width="15.42578125" style="139" customWidth="1"/>
    <col min="6" max="6" width="14.140625" style="139" customWidth="1"/>
    <col min="7" max="8" width="10.85546875" style="139" customWidth="1"/>
    <col min="9" max="16384" width="10.85546875" style="139"/>
  </cols>
  <sheetData>
    <row r="3" spans="2:6" ht="23.1">
      <c r="B3" s="138" t="s">
        <v>102</v>
      </c>
    </row>
    <row r="4" spans="2:6">
      <c r="B4" s="139" t="s">
        <v>103</v>
      </c>
    </row>
    <row r="5" spans="2:6" ht="26.1">
      <c r="B5" s="140" t="s">
        <v>104</v>
      </c>
      <c r="C5" s="141" t="s">
        <v>105</v>
      </c>
      <c r="D5" s="142" t="s">
        <v>106</v>
      </c>
      <c r="E5" s="142" t="s">
        <v>107</v>
      </c>
    </row>
    <row r="6" spans="2:6">
      <c r="B6" s="143">
        <v>2020</v>
      </c>
      <c r="C6" s="144">
        <v>0.05</v>
      </c>
      <c r="D6" s="145">
        <v>0.45</v>
      </c>
      <c r="E6" s="145">
        <v>0.5</v>
      </c>
      <c r="F6" s="146"/>
    </row>
    <row r="7" spans="2:6">
      <c r="B7" s="143">
        <v>2030</v>
      </c>
      <c r="C7" s="145">
        <v>0.5</v>
      </c>
      <c r="D7" s="145">
        <v>0.22500000000000001</v>
      </c>
      <c r="E7" s="145">
        <v>0.27500000000000002</v>
      </c>
      <c r="F7" s="146"/>
    </row>
    <row r="8" spans="2:6">
      <c r="B8" s="143">
        <v>2040</v>
      </c>
      <c r="C8" s="145">
        <f>C7+(C9-C7)/2</f>
        <v>0.7</v>
      </c>
      <c r="D8" s="145">
        <v>0.15</v>
      </c>
      <c r="E8" s="145">
        <v>0.15</v>
      </c>
      <c r="F8" s="146"/>
    </row>
    <row r="9" spans="2:6">
      <c r="B9" s="147">
        <v>2050</v>
      </c>
      <c r="C9" s="148">
        <v>0.9</v>
      </c>
      <c r="D9" s="148">
        <v>0.05</v>
      </c>
      <c r="E9" s="148">
        <v>0.05</v>
      </c>
      <c r="F9" s="146"/>
    </row>
    <row r="11" spans="2:6">
      <c r="B11" s="139" t="s">
        <v>108</v>
      </c>
      <c r="E11" s="139" t="s">
        <v>103</v>
      </c>
    </row>
    <row r="12" spans="2:6">
      <c r="B12" s="9" t="s">
        <v>104</v>
      </c>
      <c r="C12" s="10" t="s">
        <v>61</v>
      </c>
      <c r="D12" s="10" t="s">
        <v>109</v>
      </c>
      <c r="E12" s="10" t="s">
        <v>61</v>
      </c>
      <c r="F12" s="10" t="s">
        <v>109</v>
      </c>
    </row>
    <row r="13" spans="2:6">
      <c r="B13" s="1">
        <v>2020</v>
      </c>
      <c r="C13" s="4">
        <v>0.05</v>
      </c>
      <c r="D13" s="4">
        <v>0.5</v>
      </c>
      <c r="E13" s="4">
        <f>C13</f>
        <v>0.05</v>
      </c>
      <c r="F13" s="4">
        <f>D13</f>
        <v>0.5</v>
      </c>
    </row>
    <row r="14" spans="2:6">
      <c r="B14" s="2">
        <v>2021</v>
      </c>
      <c r="C14" s="5">
        <f t="shared" ref="C14:C22" si="0">$C$13+((B14-$B$13)/($B$23-$B$13))*($C$23-$C$13)</f>
        <v>9.5000000000000001E-2</v>
      </c>
      <c r="D14" s="5">
        <f t="shared" ref="D14:D22" si="1">$D$13+((B14-$B$13)/($B$23-$B$13))*($D$23-$D$13)</f>
        <v>0.52249999999999996</v>
      </c>
      <c r="E14" s="7">
        <f t="shared" ref="E14:E43" si="2">C14</f>
        <v>9.5000000000000001E-2</v>
      </c>
      <c r="F14" s="7">
        <f t="shared" ref="F14:F43" si="3">D14</f>
        <v>0.52249999999999996</v>
      </c>
    </row>
    <row r="15" spans="2:6">
      <c r="B15" s="2">
        <v>2022</v>
      </c>
      <c r="C15" s="5">
        <f t="shared" si="0"/>
        <v>0.14000000000000001</v>
      </c>
      <c r="D15" s="5">
        <f t="shared" si="1"/>
        <v>0.54500000000000004</v>
      </c>
      <c r="E15" s="7">
        <f t="shared" si="2"/>
        <v>0.14000000000000001</v>
      </c>
      <c r="F15" s="7">
        <f t="shared" si="3"/>
        <v>0.54500000000000004</v>
      </c>
    </row>
    <row r="16" spans="2:6">
      <c r="B16" s="2">
        <v>2023</v>
      </c>
      <c r="C16" s="5">
        <f t="shared" si="0"/>
        <v>0.185</v>
      </c>
      <c r="D16" s="5">
        <f t="shared" si="1"/>
        <v>0.5675</v>
      </c>
      <c r="E16" s="7">
        <f t="shared" si="2"/>
        <v>0.185</v>
      </c>
      <c r="F16" s="7">
        <f t="shared" si="3"/>
        <v>0.5675</v>
      </c>
    </row>
    <row r="17" spans="2:6">
      <c r="B17" s="2">
        <v>2024</v>
      </c>
      <c r="C17" s="5">
        <f t="shared" si="0"/>
        <v>0.23000000000000004</v>
      </c>
      <c r="D17" s="5">
        <f t="shared" si="1"/>
        <v>0.59</v>
      </c>
      <c r="E17" s="7">
        <f t="shared" si="2"/>
        <v>0.23000000000000004</v>
      </c>
      <c r="F17" s="7">
        <f t="shared" si="3"/>
        <v>0.59</v>
      </c>
    </row>
    <row r="18" spans="2:6">
      <c r="B18" s="2">
        <v>2025</v>
      </c>
      <c r="C18" s="5">
        <f t="shared" si="0"/>
        <v>0.27500000000000002</v>
      </c>
      <c r="D18" s="5">
        <f t="shared" si="1"/>
        <v>0.61250000000000004</v>
      </c>
      <c r="E18" s="7">
        <f t="shared" si="2"/>
        <v>0.27500000000000002</v>
      </c>
      <c r="F18" s="7">
        <f t="shared" si="3"/>
        <v>0.61250000000000004</v>
      </c>
    </row>
    <row r="19" spans="2:6">
      <c r="B19" s="2">
        <v>2026</v>
      </c>
      <c r="C19" s="5">
        <f t="shared" si="0"/>
        <v>0.32</v>
      </c>
      <c r="D19" s="5">
        <f t="shared" si="1"/>
        <v>0.63500000000000001</v>
      </c>
      <c r="E19" s="7">
        <f t="shared" si="2"/>
        <v>0.32</v>
      </c>
      <c r="F19" s="7">
        <f t="shared" si="3"/>
        <v>0.63500000000000001</v>
      </c>
    </row>
    <row r="20" spans="2:6">
      <c r="B20" s="2">
        <v>2027</v>
      </c>
      <c r="C20" s="5">
        <f t="shared" si="0"/>
        <v>0.36499999999999999</v>
      </c>
      <c r="D20" s="5">
        <f t="shared" si="1"/>
        <v>0.65749999999999997</v>
      </c>
      <c r="E20" s="7">
        <f t="shared" si="2"/>
        <v>0.36499999999999999</v>
      </c>
      <c r="F20" s="7">
        <f t="shared" si="3"/>
        <v>0.65749999999999997</v>
      </c>
    </row>
    <row r="21" spans="2:6">
      <c r="B21" s="2">
        <v>2028</v>
      </c>
      <c r="C21" s="5">
        <f t="shared" si="0"/>
        <v>0.41000000000000003</v>
      </c>
      <c r="D21" s="5">
        <f t="shared" si="1"/>
        <v>0.67999999999999994</v>
      </c>
      <c r="E21" s="7">
        <f t="shared" si="2"/>
        <v>0.41000000000000003</v>
      </c>
      <c r="F21" s="7">
        <f t="shared" si="3"/>
        <v>0.67999999999999994</v>
      </c>
    </row>
    <row r="22" spans="2:6">
      <c r="B22" s="2">
        <v>2029</v>
      </c>
      <c r="C22" s="5">
        <f t="shared" si="0"/>
        <v>0.45500000000000002</v>
      </c>
      <c r="D22" s="5">
        <f t="shared" si="1"/>
        <v>0.70250000000000001</v>
      </c>
      <c r="E22" s="7">
        <f t="shared" si="2"/>
        <v>0.45500000000000002</v>
      </c>
      <c r="F22" s="7">
        <f t="shared" si="3"/>
        <v>0.70250000000000001</v>
      </c>
    </row>
    <row r="23" spans="2:6">
      <c r="B23" s="1">
        <v>2030</v>
      </c>
      <c r="C23" s="4">
        <v>0.5</v>
      </c>
      <c r="D23" s="4">
        <v>0.72499999999999998</v>
      </c>
      <c r="E23" s="4">
        <f t="shared" si="2"/>
        <v>0.5</v>
      </c>
      <c r="F23" s="4">
        <f t="shared" si="3"/>
        <v>0.72499999999999998</v>
      </c>
    </row>
    <row r="24" spans="2:6">
      <c r="B24" s="2">
        <v>2031</v>
      </c>
      <c r="C24" s="5">
        <f t="shared" ref="C24:C42" si="4">$C$23+((B24-$B$23)/($B$43-$B$23))*($C$43-$C$23)</f>
        <v>0.52</v>
      </c>
      <c r="D24" s="5">
        <f>$D$23+((B24-$B$23)/($B$33-$B$23))*($D$33-$D$23)</f>
        <v>0.73749999999999993</v>
      </c>
      <c r="E24" s="5">
        <f t="shared" si="2"/>
        <v>0.52</v>
      </c>
      <c r="F24" s="5">
        <f t="shared" si="3"/>
        <v>0.73749999999999993</v>
      </c>
    </row>
    <row r="25" spans="2:6">
      <c r="B25" s="2">
        <v>2032</v>
      </c>
      <c r="C25" s="5">
        <f t="shared" si="4"/>
        <v>0.54</v>
      </c>
      <c r="D25" s="5">
        <f t="shared" ref="D25:D32" si="5">$D$23+((B25-$B$23)/($B$33-$B$23))*($D$33-$D$23)</f>
        <v>0.75</v>
      </c>
      <c r="E25" s="5">
        <f t="shared" si="2"/>
        <v>0.54</v>
      </c>
      <c r="F25" s="5">
        <f t="shared" si="3"/>
        <v>0.75</v>
      </c>
    </row>
    <row r="26" spans="2:6">
      <c r="B26" s="2">
        <v>2033</v>
      </c>
      <c r="C26" s="5">
        <f t="shared" si="4"/>
        <v>0.56000000000000005</v>
      </c>
      <c r="D26" s="5">
        <f t="shared" si="5"/>
        <v>0.76249999999999996</v>
      </c>
      <c r="E26" s="5">
        <f t="shared" si="2"/>
        <v>0.56000000000000005</v>
      </c>
      <c r="F26" s="5">
        <f t="shared" si="3"/>
        <v>0.76249999999999996</v>
      </c>
    </row>
    <row r="27" spans="2:6">
      <c r="B27" s="2">
        <v>2034</v>
      </c>
      <c r="C27" s="5">
        <f t="shared" si="4"/>
        <v>0.58000000000000007</v>
      </c>
      <c r="D27" s="5">
        <f t="shared" si="5"/>
        <v>0.77500000000000002</v>
      </c>
      <c r="E27" s="5">
        <f t="shared" si="2"/>
        <v>0.58000000000000007</v>
      </c>
      <c r="F27" s="5">
        <f t="shared" si="3"/>
        <v>0.77500000000000002</v>
      </c>
    </row>
    <row r="28" spans="2:6">
      <c r="B28" s="2">
        <v>2035</v>
      </c>
      <c r="C28" s="5">
        <f t="shared" si="4"/>
        <v>0.6</v>
      </c>
      <c r="D28" s="5">
        <f t="shared" si="5"/>
        <v>0.78749999999999998</v>
      </c>
      <c r="E28" s="5">
        <f t="shared" si="2"/>
        <v>0.6</v>
      </c>
      <c r="F28" s="5">
        <f t="shared" si="3"/>
        <v>0.78749999999999998</v>
      </c>
    </row>
    <row r="29" spans="2:6">
      <c r="B29" s="2">
        <v>2036</v>
      </c>
      <c r="C29" s="5">
        <f t="shared" si="4"/>
        <v>0.62</v>
      </c>
      <c r="D29" s="5">
        <f t="shared" si="5"/>
        <v>0.79999999999999993</v>
      </c>
      <c r="E29" s="5">
        <f t="shared" si="2"/>
        <v>0.62</v>
      </c>
      <c r="F29" s="5">
        <f t="shared" si="3"/>
        <v>0.79999999999999993</v>
      </c>
    </row>
    <row r="30" spans="2:6">
      <c r="B30" s="2">
        <v>2037</v>
      </c>
      <c r="C30" s="5">
        <f t="shared" si="4"/>
        <v>0.64</v>
      </c>
      <c r="D30" s="5">
        <f t="shared" si="5"/>
        <v>0.8125</v>
      </c>
      <c r="E30" s="5">
        <f t="shared" si="2"/>
        <v>0.64</v>
      </c>
      <c r="F30" s="5">
        <f t="shared" si="3"/>
        <v>0.8125</v>
      </c>
    </row>
    <row r="31" spans="2:6">
      <c r="B31" s="2">
        <v>2038</v>
      </c>
      <c r="C31" s="5">
        <f t="shared" si="4"/>
        <v>0.66</v>
      </c>
      <c r="D31" s="5">
        <f t="shared" si="5"/>
        <v>0.82499999999999996</v>
      </c>
      <c r="E31" s="5">
        <f t="shared" si="2"/>
        <v>0.66</v>
      </c>
      <c r="F31" s="5">
        <f t="shared" si="3"/>
        <v>0.82499999999999996</v>
      </c>
    </row>
    <row r="32" spans="2:6">
      <c r="B32" s="2">
        <v>2039</v>
      </c>
      <c r="C32" s="5">
        <f t="shared" si="4"/>
        <v>0.68</v>
      </c>
      <c r="D32" s="5">
        <f t="shared" si="5"/>
        <v>0.83750000000000002</v>
      </c>
      <c r="E32" s="5">
        <f t="shared" si="2"/>
        <v>0.68</v>
      </c>
      <c r="F32" s="5">
        <f t="shared" si="3"/>
        <v>0.83750000000000002</v>
      </c>
    </row>
    <row r="33" spans="2:6">
      <c r="B33" s="1">
        <v>2040</v>
      </c>
      <c r="C33" s="4">
        <f t="shared" si="4"/>
        <v>0.7</v>
      </c>
      <c r="D33" s="4">
        <v>0.85</v>
      </c>
      <c r="E33" s="4">
        <f t="shared" si="2"/>
        <v>0.7</v>
      </c>
      <c r="F33" s="4">
        <f t="shared" si="3"/>
        <v>0.85</v>
      </c>
    </row>
    <row r="34" spans="2:6">
      <c r="B34" s="2">
        <v>2041</v>
      </c>
      <c r="C34" s="5">
        <f t="shared" si="4"/>
        <v>0.72</v>
      </c>
      <c r="D34" s="5">
        <f>$D$33+((B34-$B$33)/($B$43-$B$33))*($D$43-$D$33)</f>
        <v>0.86</v>
      </c>
      <c r="E34" s="5">
        <f t="shared" si="2"/>
        <v>0.72</v>
      </c>
      <c r="F34" s="5">
        <f t="shared" si="3"/>
        <v>0.86</v>
      </c>
    </row>
    <row r="35" spans="2:6">
      <c r="B35" s="2">
        <v>2042</v>
      </c>
      <c r="C35" s="5">
        <f t="shared" si="4"/>
        <v>0.74</v>
      </c>
      <c r="D35" s="5">
        <f t="shared" ref="D35:D42" si="6">$D$33+((B35-$B$33)/($B$43-$B$33))*($D$43-$D$33)</f>
        <v>0.87</v>
      </c>
      <c r="E35" s="5">
        <f t="shared" si="2"/>
        <v>0.74</v>
      </c>
      <c r="F35" s="5">
        <f t="shared" si="3"/>
        <v>0.87</v>
      </c>
    </row>
    <row r="36" spans="2:6">
      <c r="B36" s="2">
        <v>2043</v>
      </c>
      <c r="C36" s="5">
        <f t="shared" si="4"/>
        <v>0.76</v>
      </c>
      <c r="D36" s="5">
        <f t="shared" si="6"/>
        <v>0.88</v>
      </c>
      <c r="E36" s="5">
        <f t="shared" si="2"/>
        <v>0.76</v>
      </c>
      <c r="F36" s="5">
        <f t="shared" si="3"/>
        <v>0.88</v>
      </c>
    </row>
    <row r="37" spans="2:6">
      <c r="B37" s="2">
        <v>2044</v>
      </c>
      <c r="C37" s="5">
        <f t="shared" si="4"/>
        <v>0.78</v>
      </c>
      <c r="D37" s="5">
        <f t="shared" si="6"/>
        <v>0.89</v>
      </c>
      <c r="E37" s="5">
        <f t="shared" si="2"/>
        <v>0.78</v>
      </c>
      <c r="F37" s="5">
        <f>D37</f>
        <v>0.89</v>
      </c>
    </row>
    <row r="38" spans="2:6">
      <c r="B38" s="2">
        <v>2045</v>
      </c>
      <c r="C38" s="5">
        <f t="shared" si="4"/>
        <v>0.8</v>
      </c>
      <c r="D38" s="5">
        <f t="shared" si="6"/>
        <v>0.89999999999999991</v>
      </c>
      <c r="E38" s="5">
        <f t="shared" si="2"/>
        <v>0.8</v>
      </c>
      <c r="F38" s="5">
        <f t="shared" si="3"/>
        <v>0.89999999999999991</v>
      </c>
    </row>
    <row r="39" spans="2:6">
      <c r="B39" s="2">
        <v>2046</v>
      </c>
      <c r="C39" s="5">
        <f t="shared" si="4"/>
        <v>0.82000000000000006</v>
      </c>
      <c r="D39" s="5">
        <f t="shared" si="6"/>
        <v>0.90999999999999992</v>
      </c>
      <c r="E39" s="5">
        <f t="shared" si="2"/>
        <v>0.82000000000000006</v>
      </c>
      <c r="F39" s="5">
        <f t="shared" si="3"/>
        <v>0.90999999999999992</v>
      </c>
    </row>
    <row r="40" spans="2:6">
      <c r="B40" s="2">
        <v>2047</v>
      </c>
      <c r="C40" s="5">
        <f t="shared" si="4"/>
        <v>0.84000000000000008</v>
      </c>
      <c r="D40" s="5">
        <f t="shared" si="6"/>
        <v>0.91999999999999993</v>
      </c>
      <c r="E40" s="5">
        <f t="shared" si="2"/>
        <v>0.84000000000000008</v>
      </c>
      <c r="F40" s="5">
        <f t="shared" si="3"/>
        <v>0.91999999999999993</v>
      </c>
    </row>
    <row r="41" spans="2:6">
      <c r="B41" s="2">
        <v>2048</v>
      </c>
      <c r="C41" s="5">
        <f t="shared" si="4"/>
        <v>0.8600000000000001</v>
      </c>
      <c r="D41" s="5">
        <f t="shared" si="6"/>
        <v>0.92999999999999994</v>
      </c>
      <c r="E41" s="5">
        <f t="shared" si="2"/>
        <v>0.8600000000000001</v>
      </c>
      <c r="F41" s="5">
        <f t="shared" si="3"/>
        <v>0.92999999999999994</v>
      </c>
    </row>
    <row r="42" spans="2:6">
      <c r="B42" s="2">
        <v>2049</v>
      </c>
      <c r="C42" s="5">
        <f t="shared" si="4"/>
        <v>0.88</v>
      </c>
      <c r="D42" s="5">
        <f t="shared" si="6"/>
        <v>0.94</v>
      </c>
      <c r="E42" s="5">
        <f t="shared" si="2"/>
        <v>0.88</v>
      </c>
      <c r="F42" s="5">
        <f t="shared" si="3"/>
        <v>0.94</v>
      </c>
    </row>
    <row r="43" spans="2:6">
      <c r="B43" s="3">
        <v>2050</v>
      </c>
      <c r="C43" s="6">
        <v>0.9</v>
      </c>
      <c r="D43" s="6">
        <v>0.95</v>
      </c>
      <c r="E43" s="8">
        <f t="shared" si="2"/>
        <v>0.9</v>
      </c>
      <c r="F43" s="8">
        <f t="shared" si="3"/>
        <v>0.95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o xmlns="6425d6e2-2d12-4dbe-9b0d-2abb69d74db6" xsi:nil="true"/>
    <lcf76f155ced4ddcb4097134ff3c332f xmlns="6425d6e2-2d12-4dbe-9b0d-2abb69d74db6">
      <Terms xmlns="http://schemas.microsoft.com/office/infopath/2007/PartnerControls"/>
    </lcf76f155ced4ddcb4097134ff3c332f>
    <TaxCatchAll xmlns="737cb0d7-2b67-4950-802b-d125605fc250" xsi:nil="true"/>
    <SharedWithUsers xmlns="737cb0d7-2b67-4950-802b-d125605fc250">
      <UserInfo>
        <DisplayName>Reidun Aasen  Vadseth</DisplayName>
        <AccountId>453</AccountId>
        <AccountType/>
      </UserInfo>
      <UserInfo>
        <DisplayName>Pia Bodahl</DisplayName>
        <AccountId>24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6EC8561B693247A205301C4AA5CDE3" ma:contentTypeVersion="20" ma:contentTypeDescription="Opprett et nytt dokument." ma:contentTypeScope="" ma:versionID="3939dd42ae6afcfdeec584f2059b9412">
  <xsd:schema xmlns:xsd="http://www.w3.org/2001/XMLSchema" xmlns:xs="http://www.w3.org/2001/XMLSchema" xmlns:p="http://schemas.microsoft.com/office/2006/metadata/properties" xmlns:ns2="737cb0d7-2b67-4950-802b-d125605fc250" xmlns:ns3="6425d6e2-2d12-4dbe-9b0d-2abb69d74db6" targetNamespace="http://schemas.microsoft.com/office/2006/metadata/properties" ma:root="true" ma:fieldsID="787a5ccf4893313b3eb0310ee802ed4a" ns2:_="" ns3:_="">
    <xsd:import namespace="737cb0d7-2b67-4950-802b-d125605fc250"/>
    <xsd:import namespace="6425d6e2-2d12-4dbe-9b0d-2abb69d74d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Dato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cb0d7-2b67-4950-802b-d125605fc2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6898210-b397-4e92-9435-2f30e2d0131f}" ma:internalName="TaxCatchAll" ma:showField="CatchAllData" ma:web="737cb0d7-2b67-4950-802b-d125605fc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5d6e2-2d12-4dbe-9b0d-2abb69d74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o" ma:index="20" nillable="true" ma:displayName="Dato" ma:format="DateOnly" ma:internalName="Dato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57bf6439-6bc2-4a06-bccd-8ca5585f2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82D33A-D8CD-44F8-817B-55872D6BBE71}"/>
</file>

<file path=customXml/itemProps2.xml><?xml version="1.0" encoding="utf-8"?>
<ds:datastoreItem xmlns:ds="http://schemas.openxmlformats.org/officeDocument/2006/customXml" ds:itemID="{B716BD41-4FF7-48DE-9538-1F15D78217A7}"/>
</file>

<file path=customXml/itemProps3.xml><?xml version="1.0" encoding="utf-8"?>
<ds:datastoreItem xmlns:ds="http://schemas.openxmlformats.org/officeDocument/2006/customXml" ds:itemID="{F201190C-A86E-486B-B2A5-D3D955C44D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2023-02-09T10:28:14Z</dcterms:created>
  <dcterms:modified xsi:type="dcterms:W3CDTF">2025-10-20T13:32:02Z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0x010100596EC8561B693247A205301C4AA5CDE3</vt:lpwstr>
  </property>
  <property fmtid="{D5CDD505-2E9C-101B-9397-08002B2CF9AE}" pid="3" name="MediaServiceImageTags">
    <vt:lpwstr/>
  </property>
</Properties>
</file>